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4AB3561-E5C5-49C9-BB86-A80216D8606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Munka1" sheetId="1" r:id="rId1"/>
  </sheets>
  <calcPr calcId="191029"/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46" i="1"/>
  <c r="F40" i="1"/>
  <c r="F39" i="1"/>
  <c r="F38" i="1"/>
  <c r="F37" i="1"/>
  <c r="F36" i="1"/>
  <c r="F35" i="1"/>
  <c r="F52" i="1" l="1"/>
  <c r="F41" i="1"/>
  <c r="F42" i="1" s="1"/>
  <c r="F43" i="1" s="1"/>
  <c r="F53" i="1"/>
  <c r="F54" i="1" s="1"/>
  <c r="F24" i="1"/>
  <c r="F25" i="1"/>
  <c r="F26" i="1"/>
  <c r="F27" i="1"/>
  <c r="F28" i="1"/>
  <c r="F23" i="1"/>
  <c r="F29" i="1" l="1"/>
  <c r="F57" i="1" s="1"/>
  <c r="F58" i="1" l="1"/>
  <c r="F59" i="1" s="1"/>
  <c r="F30" i="1"/>
  <c r="F31" i="1" s="1"/>
</calcChain>
</file>

<file path=xl/sharedStrings.xml><?xml version="1.0" encoding="utf-8"?>
<sst xmlns="http://schemas.openxmlformats.org/spreadsheetml/2006/main" count="86" uniqueCount="43">
  <si>
    <t>Ssz.</t>
  </si>
  <si>
    <t>Tétel megnevezése</t>
  </si>
  <si>
    <t>Egység</t>
  </si>
  <si>
    <t>Mennyiség</t>
  </si>
  <si>
    <t>1.</t>
  </si>
  <si>
    <t>2.</t>
  </si>
  <si>
    <t>3.</t>
  </si>
  <si>
    <t>4.</t>
  </si>
  <si>
    <t>5.</t>
  </si>
  <si>
    <t>6.</t>
  </si>
  <si>
    <t>m3</t>
  </si>
  <si>
    <t>db</t>
  </si>
  <si>
    <t>m2</t>
  </si>
  <si>
    <t>AC11 aszfaltburkolat készítése egy rétegben, átl. 4 cm vastagságban</t>
  </si>
  <si>
    <t>Összesen Nettó:</t>
  </si>
  <si>
    <t>27% ÁFA</t>
  </si>
  <si>
    <t>Mindösszesen:</t>
  </si>
  <si>
    <t>ÁFA (27%)</t>
  </si>
  <si>
    <t>Mindösszesen Bruttó Ft</t>
  </si>
  <si>
    <t xml:space="preserve">Egységár nettó Ft </t>
  </si>
  <si>
    <t>Díj (nettó Ft)</t>
  </si>
  <si>
    <t>Árajánlat</t>
  </si>
  <si>
    <t>Kővágó Jenő</t>
  </si>
  <si>
    <t>ügyvezető</t>
  </si>
  <si>
    <t>Belterületi utak felújítására Balatonvilágos Községben 2021.</t>
  </si>
  <si>
    <t>Aszfaltburkolat marása</t>
  </si>
  <si>
    <t>Ajánlatadó neve: Kővágó-Ép Kft.</t>
  </si>
  <si>
    <t>Székhely: 8600 Siófok, Klapka György utca 40.</t>
  </si>
  <si>
    <t>Adószám: 14742536-2-14</t>
  </si>
  <si>
    <t>Ajánlatkérő neve: Balatonvilágos Község Önkormányzata</t>
  </si>
  <si>
    <t>Székhely: 8171 Balatonvilágos, Csók István sétány 38</t>
  </si>
  <si>
    <t xml:space="preserve">Adószám: 15734044-2-14 </t>
  </si>
  <si>
    <t>1. Szőlő utca 471 hrsz. - 575 m</t>
  </si>
  <si>
    <t>Padkanyesés 10 cm vastagságban 50-50cm szélességben</t>
  </si>
  <si>
    <r>
      <t xml:space="preserve">AC11 kiegyenlítés 2cm vastagságban </t>
    </r>
    <r>
      <rPr>
        <b/>
        <sz val="13"/>
        <color theme="1"/>
        <rFont val="Calibri"/>
        <family val="2"/>
        <charset val="238"/>
        <scheme val="minor"/>
      </rPr>
      <t>bitumenemulziós alápermetezéssel</t>
    </r>
    <r>
      <rPr>
        <sz val="13"/>
        <color theme="1"/>
        <rFont val="Calibri"/>
        <family val="2"/>
        <charset val="238"/>
        <scheme val="minor"/>
      </rPr>
      <t xml:space="preserve"> (575m x 3m=1725m2+20m2=1745m2)</t>
    </r>
  </si>
  <si>
    <t>Nemespadka készítéseM/22 zúzalékból 50-50cm szélességben tömörítéssel</t>
  </si>
  <si>
    <t>2. Radnóti Miklós utca 384  hrsz. - 477 m</t>
  </si>
  <si>
    <r>
      <t xml:space="preserve">AC11 kiegyenlítés 2cm vastagságban </t>
    </r>
    <r>
      <rPr>
        <b/>
        <sz val="13"/>
        <color theme="1"/>
        <rFont val="Calibri"/>
        <family val="2"/>
        <charset val="238"/>
        <scheme val="minor"/>
      </rPr>
      <t>bitumenemulziós alápermetezéssel</t>
    </r>
    <r>
      <rPr>
        <sz val="13"/>
        <color theme="1"/>
        <rFont val="Calibri"/>
        <family val="2"/>
        <charset val="238"/>
        <scheme val="minor"/>
      </rPr>
      <t xml:space="preserve"> (477m x 3m=1431m2+20m2=1451m2)</t>
    </r>
  </si>
  <si>
    <t>3. Kun utca 425 hrsz. – 541m</t>
  </si>
  <si>
    <r>
      <t xml:space="preserve">AC11 kiegyenlítés 2cm vastagságban </t>
    </r>
    <r>
      <rPr>
        <b/>
        <sz val="13"/>
        <color theme="1"/>
        <rFont val="Calibri"/>
        <family val="2"/>
        <charset val="238"/>
        <scheme val="minor"/>
      </rPr>
      <t>bitumenemulziós alápermetezéssel</t>
    </r>
    <r>
      <rPr>
        <sz val="13"/>
        <color theme="1"/>
        <rFont val="Calibri"/>
        <family val="2"/>
        <charset val="238"/>
        <scheme val="minor"/>
      </rPr>
      <t xml:space="preserve"> (541m x 3m=1623m2+20m2=1643m2)</t>
    </r>
  </si>
  <si>
    <t xml:space="preserve">Összesen nettó Ft </t>
  </si>
  <si>
    <t>Akna pályaszintre emelés</t>
  </si>
  <si>
    <t>Siófok, 2021.02.19.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</si>
</sst>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164" fontId="4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164" fontId="5" fillId="0" borderId="1" xfId="0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/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8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jpg@01D64E22.B04B7C80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976313</xdr:colOff>
      <xdr:row>5</xdr:row>
      <xdr:rowOff>202406</xdr:rowOff>
    </xdr:to>
    <xdr:pic>
      <xdr:nvPicPr>
        <xdr:cNvPr id="4" name="Kép 4" descr="kovagogep_mail_Aláírá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72438" cy="1273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357188</xdr:colOff>
      <xdr:row>63</xdr:row>
      <xdr:rowOff>130969</xdr:rowOff>
    </xdr:from>
    <xdr:to>
      <xdr:col>5</xdr:col>
      <xdr:colOff>736600</xdr:colOff>
      <xdr:row>65</xdr:row>
      <xdr:rowOff>188119</xdr:rowOff>
    </xdr:to>
    <xdr:pic>
      <xdr:nvPicPr>
        <xdr:cNvPr id="5" name="Kép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6" y="16013907"/>
          <a:ext cx="111759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4333875</xdr:colOff>
      <xdr:row>63</xdr:row>
      <xdr:rowOff>154782</xdr:rowOff>
    </xdr:from>
    <xdr:to>
      <xdr:col>3</xdr:col>
      <xdr:colOff>519113</xdr:colOff>
      <xdr:row>67</xdr:row>
      <xdr:rowOff>11907</xdr:rowOff>
    </xdr:to>
    <xdr:pic>
      <xdr:nvPicPr>
        <xdr:cNvPr id="7" name="Kép 1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5813" y="15370970"/>
          <a:ext cx="1447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tabSelected="1" topLeftCell="A4" zoomScale="80" zoomScaleNormal="80" workbookViewId="0">
      <selection activeCell="H37" sqref="H37"/>
    </sheetView>
  </sheetViews>
  <sheetFormatPr defaultRowHeight="15" x14ac:dyDescent="0.25"/>
  <cols>
    <col min="1" max="1" width="4" bestFit="1" customWidth="1"/>
    <col min="2" max="2" width="69.85546875" customWidth="1"/>
    <col min="4" max="4" width="12.42578125" customWidth="1"/>
    <col min="5" max="5" width="11" customWidth="1"/>
    <col min="6" max="6" width="15.28515625" customWidth="1"/>
  </cols>
  <sheetData>
    <row r="1" spans="1:6" ht="17.25" x14ac:dyDescent="0.3">
      <c r="A1" s="2"/>
      <c r="B1" s="2"/>
      <c r="C1" s="2"/>
      <c r="D1" s="2"/>
      <c r="E1" s="2"/>
      <c r="F1" s="2"/>
    </row>
    <row r="2" spans="1:6" ht="17.25" x14ac:dyDescent="0.3">
      <c r="A2" s="2"/>
      <c r="B2" s="2"/>
      <c r="C2" s="2"/>
      <c r="D2" s="2"/>
      <c r="E2" s="2"/>
      <c r="F2" s="2"/>
    </row>
    <row r="3" spans="1:6" ht="17.25" x14ac:dyDescent="0.3">
      <c r="A3" s="2"/>
      <c r="B3" s="2"/>
      <c r="C3" s="2"/>
      <c r="D3" s="2"/>
      <c r="E3" s="2"/>
      <c r="F3" s="2"/>
    </row>
    <row r="4" spans="1:6" ht="17.25" x14ac:dyDescent="0.3">
      <c r="A4" s="2"/>
      <c r="B4" s="2"/>
      <c r="C4" s="2"/>
      <c r="D4" s="2"/>
      <c r="E4" s="2"/>
      <c r="F4" s="2"/>
    </row>
    <row r="5" spans="1:6" ht="17.25" x14ac:dyDescent="0.3">
      <c r="A5" s="2"/>
      <c r="B5" s="2"/>
      <c r="C5" s="2"/>
      <c r="D5" s="2"/>
      <c r="E5" s="2"/>
      <c r="F5" s="2"/>
    </row>
    <row r="6" spans="1:6" ht="17.25" x14ac:dyDescent="0.3">
      <c r="A6" s="2"/>
      <c r="B6" s="2"/>
      <c r="C6" s="2"/>
      <c r="D6" s="2"/>
      <c r="E6" s="2"/>
      <c r="F6" s="2"/>
    </row>
    <row r="7" spans="1:6" ht="17.25" x14ac:dyDescent="0.3">
      <c r="A7" s="2"/>
      <c r="B7" s="2"/>
      <c r="C7" s="2"/>
      <c r="D7" s="2"/>
      <c r="E7" s="2"/>
      <c r="F7" s="2"/>
    </row>
    <row r="8" spans="1:6" ht="17.25" x14ac:dyDescent="0.3">
      <c r="A8" s="2"/>
      <c r="B8" s="15" t="s">
        <v>29</v>
      </c>
      <c r="D8" s="2"/>
      <c r="E8" s="2"/>
      <c r="F8" s="2"/>
    </row>
    <row r="9" spans="1:6" ht="17.25" x14ac:dyDescent="0.3">
      <c r="A9" s="2"/>
      <c r="B9" s="15" t="s">
        <v>30</v>
      </c>
      <c r="D9" s="2"/>
      <c r="E9" s="2"/>
      <c r="F9" s="2"/>
    </row>
    <row r="10" spans="1:6" ht="17.25" x14ac:dyDescent="0.3">
      <c r="A10" s="2"/>
      <c r="B10" s="15" t="s">
        <v>31</v>
      </c>
      <c r="D10" s="2"/>
      <c r="E10" s="2"/>
      <c r="F10" s="2"/>
    </row>
    <row r="11" spans="1:6" ht="17.25" x14ac:dyDescent="0.3">
      <c r="A11" s="2"/>
      <c r="B11" s="15"/>
      <c r="D11" s="2"/>
      <c r="E11" s="2"/>
      <c r="F11" s="2"/>
    </row>
    <row r="12" spans="1:6" ht="17.25" x14ac:dyDescent="0.3">
      <c r="A12" s="2"/>
      <c r="B12" s="15" t="s">
        <v>26</v>
      </c>
      <c r="D12" s="2"/>
      <c r="E12" s="2"/>
      <c r="F12" s="2"/>
    </row>
    <row r="13" spans="1:6" ht="17.25" x14ac:dyDescent="0.3">
      <c r="A13" s="2"/>
      <c r="B13" s="15" t="s">
        <v>27</v>
      </c>
      <c r="D13" s="2"/>
      <c r="E13" s="2"/>
      <c r="F13" s="2"/>
    </row>
    <row r="14" spans="1:6" ht="17.25" x14ac:dyDescent="0.3">
      <c r="A14" s="2"/>
      <c r="B14" s="15" t="s">
        <v>28</v>
      </c>
      <c r="D14" s="2"/>
      <c r="E14" s="2"/>
      <c r="F14" s="2"/>
    </row>
    <row r="15" spans="1:6" ht="17.25" x14ac:dyDescent="0.3">
      <c r="A15" s="2"/>
      <c r="B15" s="2"/>
      <c r="C15" s="2"/>
      <c r="D15" s="2"/>
      <c r="E15" s="2"/>
      <c r="F15" s="2"/>
    </row>
    <row r="16" spans="1:6" ht="21" x14ac:dyDescent="0.35">
      <c r="A16" s="27" t="s">
        <v>21</v>
      </c>
      <c r="B16" s="27"/>
      <c r="C16" s="27"/>
      <c r="D16" s="27"/>
      <c r="E16" s="27"/>
      <c r="F16" s="27"/>
    </row>
    <row r="17" spans="1:6" ht="21" x14ac:dyDescent="0.35">
      <c r="A17" s="27" t="s">
        <v>24</v>
      </c>
      <c r="B17" s="27"/>
      <c r="C17" s="27"/>
      <c r="D17" s="27"/>
      <c r="E17" s="27"/>
      <c r="F17" s="27"/>
    </row>
    <row r="18" spans="1:6" ht="21" x14ac:dyDescent="0.35">
      <c r="A18" s="30"/>
      <c r="B18" s="30"/>
      <c r="C18" s="30"/>
      <c r="D18" s="30"/>
      <c r="E18" s="30"/>
      <c r="F18" s="30"/>
    </row>
    <row r="20" spans="1:6" s="1" customFormat="1" ht="34.5" x14ac:dyDescent="0.25">
      <c r="A20" s="10" t="s">
        <v>0</v>
      </c>
      <c r="B20" s="10" t="s">
        <v>1</v>
      </c>
      <c r="C20" s="11" t="s">
        <v>2</v>
      </c>
      <c r="D20" s="10" t="s">
        <v>3</v>
      </c>
      <c r="E20" s="12" t="s">
        <v>19</v>
      </c>
      <c r="F20" s="10" t="s">
        <v>20</v>
      </c>
    </row>
    <row r="22" spans="1:6" ht="18.75" x14ac:dyDescent="0.3">
      <c r="A22" s="20" t="s">
        <v>32</v>
      </c>
      <c r="B22" s="20"/>
      <c r="C22" s="20"/>
      <c r="D22" s="20"/>
      <c r="E22" s="20"/>
      <c r="F22" s="20"/>
    </row>
    <row r="23" spans="1:6" ht="17.25" x14ac:dyDescent="0.3">
      <c r="A23" s="17" t="s">
        <v>4</v>
      </c>
      <c r="B23" s="3" t="s">
        <v>25</v>
      </c>
      <c r="C23" s="4" t="s">
        <v>12</v>
      </c>
      <c r="D23" s="5">
        <v>16</v>
      </c>
      <c r="E23" s="16">
        <v>3500</v>
      </c>
      <c r="F23" s="6">
        <f>SUM(E23*D23)</f>
        <v>56000</v>
      </c>
    </row>
    <row r="24" spans="1:6" ht="17.25" x14ac:dyDescent="0.3">
      <c r="A24" s="17" t="s">
        <v>5</v>
      </c>
      <c r="B24" s="3" t="s">
        <v>33</v>
      </c>
      <c r="C24" s="4" t="s">
        <v>10</v>
      </c>
      <c r="D24" s="5">
        <v>57.5</v>
      </c>
      <c r="E24" s="16">
        <v>7500</v>
      </c>
      <c r="F24" s="6">
        <f t="shared" ref="F24:F28" si="0">SUM(E24*D24)</f>
        <v>431250</v>
      </c>
    </row>
    <row r="25" spans="1:6" ht="17.25" x14ac:dyDescent="0.3">
      <c r="A25" s="17" t="s">
        <v>6</v>
      </c>
      <c r="B25" s="3" t="s">
        <v>41</v>
      </c>
      <c r="C25" s="4" t="s">
        <v>11</v>
      </c>
      <c r="D25" s="5">
        <v>10</v>
      </c>
      <c r="E25" s="16">
        <v>36500</v>
      </c>
      <c r="F25" s="6">
        <f t="shared" si="0"/>
        <v>365000</v>
      </c>
    </row>
    <row r="26" spans="1:6" ht="34.5" x14ac:dyDescent="0.3">
      <c r="A26" s="17" t="s">
        <v>7</v>
      </c>
      <c r="B26" s="14" t="s">
        <v>34</v>
      </c>
      <c r="C26" s="4" t="s">
        <v>10</v>
      </c>
      <c r="D26" s="5">
        <v>34.9</v>
      </c>
      <c r="E26" s="16">
        <v>77000</v>
      </c>
      <c r="F26" s="6">
        <f t="shared" si="0"/>
        <v>2687300</v>
      </c>
    </row>
    <row r="27" spans="1:6" ht="17.25" x14ac:dyDescent="0.3">
      <c r="A27" s="17" t="s">
        <v>8</v>
      </c>
      <c r="B27" s="3" t="s">
        <v>13</v>
      </c>
      <c r="C27" s="4" t="s">
        <v>10</v>
      </c>
      <c r="D27" s="5">
        <v>69.8</v>
      </c>
      <c r="E27" s="16">
        <v>76000</v>
      </c>
      <c r="F27" s="6">
        <f t="shared" si="0"/>
        <v>5304800</v>
      </c>
    </row>
    <row r="28" spans="1:6" ht="35.25" thickBot="1" x14ac:dyDescent="0.35">
      <c r="A28" s="17" t="s">
        <v>9</v>
      </c>
      <c r="B28" s="13" t="s">
        <v>35</v>
      </c>
      <c r="C28" s="4" t="s">
        <v>12</v>
      </c>
      <c r="D28" s="5">
        <v>575</v>
      </c>
      <c r="E28" s="16">
        <v>1800</v>
      </c>
      <c r="F28" s="6">
        <f t="shared" si="0"/>
        <v>1035000</v>
      </c>
    </row>
    <row r="29" spans="1:6" ht="18" thickBot="1" x14ac:dyDescent="0.35">
      <c r="A29" s="2"/>
      <c r="B29" s="2"/>
      <c r="C29" s="24" t="s">
        <v>14</v>
      </c>
      <c r="D29" s="24"/>
      <c r="E29" s="25"/>
      <c r="F29" s="7">
        <f>SUM(F23:F28)</f>
        <v>9879350</v>
      </c>
    </row>
    <row r="30" spans="1:6" ht="17.25" x14ac:dyDescent="0.3">
      <c r="A30" s="2"/>
      <c r="B30" s="2"/>
      <c r="C30" s="26" t="s">
        <v>15</v>
      </c>
      <c r="D30" s="26"/>
      <c r="E30" s="26"/>
      <c r="F30" s="8">
        <f>SUM(F29*0.27)</f>
        <v>2667424.5</v>
      </c>
    </row>
    <row r="31" spans="1:6" ht="17.25" x14ac:dyDescent="0.3">
      <c r="A31" s="2"/>
      <c r="B31" s="2"/>
      <c r="C31" s="26" t="s">
        <v>16</v>
      </c>
      <c r="D31" s="26"/>
      <c r="E31" s="26"/>
      <c r="F31" s="9">
        <f>SUM(F29:F30)</f>
        <v>12546774.5</v>
      </c>
    </row>
    <row r="32" spans="1:6" x14ac:dyDescent="0.25">
      <c r="C32" s="19"/>
      <c r="D32" s="19"/>
      <c r="E32" s="19"/>
    </row>
    <row r="34" spans="1:6" ht="18.75" x14ac:dyDescent="0.3">
      <c r="A34" s="20" t="s">
        <v>36</v>
      </c>
      <c r="B34" s="20"/>
      <c r="C34" s="20"/>
      <c r="D34" s="20"/>
      <c r="E34" s="20"/>
      <c r="F34" s="20"/>
    </row>
    <row r="35" spans="1:6" ht="17.25" x14ac:dyDescent="0.3">
      <c r="A35" s="17" t="s">
        <v>4</v>
      </c>
      <c r="B35" s="3" t="s">
        <v>25</v>
      </c>
      <c r="C35" s="4" t="s">
        <v>12</v>
      </c>
      <c r="D35" s="5">
        <v>12</v>
      </c>
      <c r="E35" s="16">
        <v>3500</v>
      </c>
      <c r="F35" s="6">
        <f>SUM(E35*D35)</f>
        <v>42000</v>
      </c>
    </row>
    <row r="36" spans="1:6" ht="17.25" x14ac:dyDescent="0.3">
      <c r="A36" s="17" t="s">
        <v>5</v>
      </c>
      <c r="B36" s="3" t="s">
        <v>33</v>
      </c>
      <c r="C36" s="4" t="s">
        <v>10</v>
      </c>
      <c r="D36" s="5">
        <v>47.7</v>
      </c>
      <c r="E36" s="16">
        <v>7500</v>
      </c>
      <c r="F36" s="6">
        <f t="shared" ref="F36:F40" si="1">SUM(E36*D36)</f>
        <v>357750</v>
      </c>
    </row>
    <row r="37" spans="1:6" ht="17.25" x14ac:dyDescent="0.3">
      <c r="A37" s="17" t="s">
        <v>6</v>
      </c>
      <c r="B37" s="3" t="s">
        <v>41</v>
      </c>
      <c r="C37" s="4" t="s">
        <v>11</v>
      </c>
      <c r="D37" s="5">
        <v>8</v>
      </c>
      <c r="E37" s="16">
        <v>36500</v>
      </c>
      <c r="F37" s="6">
        <f t="shared" si="1"/>
        <v>292000</v>
      </c>
    </row>
    <row r="38" spans="1:6" ht="34.5" x14ac:dyDescent="0.3">
      <c r="A38" s="17" t="s">
        <v>7</v>
      </c>
      <c r="B38" s="14" t="s">
        <v>37</v>
      </c>
      <c r="C38" s="4" t="s">
        <v>10</v>
      </c>
      <c r="D38" s="5">
        <v>29.02</v>
      </c>
      <c r="E38" s="16">
        <v>77000</v>
      </c>
      <c r="F38" s="6">
        <f t="shared" si="1"/>
        <v>2234540</v>
      </c>
    </row>
    <row r="39" spans="1:6" ht="17.25" x14ac:dyDescent="0.3">
      <c r="A39" s="17" t="s">
        <v>8</v>
      </c>
      <c r="B39" s="3" t="s">
        <v>13</v>
      </c>
      <c r="C39" s="4" t="s">
        <v>10</v>
      </c>
      <c r="D39" s="5">
        <v>58.04</v>
      </c>
      <c r="E39" s="16">
        <v>76000</v>
      </c>
      <c r="F39" s="6">
        <f t="shared" si="1"/>
        <v>4411040</v>
      </c>
    </row>
    <row r="40" spans="1:6" ht="35.25" thickBot="1" x14ac:dyDescent="0.35">
      <c r="A40" s="17" t="s">
        <v>9</v>
      </c>
      <c r="B40" s="13" t="s">
        <v>35</v>
      </c>
      <c r="C40" s="4" t="s">
        <v>12</v>
      </c>
      <c r="D40" s="5">
        <v>477</v>
      </c>
      <c r="E40" s="16">
        <v>1800</v>
      </c>
      <c r="F40" s="6">
        <f t="shared" si="1"/>
        <v>858600</v>
      </c>
    </row>
    <row r="41" spans="1:6" ht="18" thickBot="1" x14ac:dyDescent="0.35">
      <c r="A41" s="2"/>
      <c r="B41" s="2"/>
      <c r="C41" s="21" t="s">
        <v>14</v>
      </c>
      <c r="D41" s="22"/>
      <c r="E41" s="32"/>
      <c r="F41" s="7">
        <f>SUM(F35:F40)</f>
        <v>8195930</v>
      </c>
    </row>
    <row r="42" spans="1:6" ht="17.25" x14ac:dyDescent="0.3">
      <c r="A42" s="2"/>
      <c r="B42" s="2"/>
      <c r="C42" s="21" t="s">
        <v>15</v>
      </c>
      <c r="D42" s="22"/>
      <c r="E42" s="23"/>
      <c r="F42" s="8">
        <f>SUM(F41*0.27)</f>
        <v>2212901.1</v>
      </c>
    </row>
    <row r="43" spans="1:6" ht="17.25" x14ac:dyDescent="0.3">
      <c r="A43" s="2"/>
      <c r="B43" s="2"/>
      <c r="C43" s="21" t="s">
        <v>16</v>
      </c>
      <c r="D43" s="22"/>
      <c r="E43" s="23"/>
      <c r="F43" s="9">
        <f>SUM(F41:F42)</f>
        <v>10408831.1</v>
      </c>
    </row>
    <row r="45" spans="1:6" ht="18.75" x14ac:dyDescent="0.3">
      <c r="A45" s="20" t="s">
        <v>38</v>
      </c>
      <c r="B45" s="20"/>
      <c r="C45" s="20"/>
      <c r="D45" s="20"/>
      <c r="E45" s="20"/>
      <c r="F45" s="20"/>
    </row>
    <row r="46" spans="1:6" ht="17.25" x14ac:dyDescent="0.3">
      <c r="A46" s="18" t="s">
        <v>4</v>
      </c>
      <c r="B46" s="3" t="s">
        <v>25</v>
      </c>
      <c r="C46" s="4" t="s">
        <v>12</v>
      </c>
      <c r="D46" s="5">
        <v>12</v>
      </c>
      <c r="E46" s="16">
        <v>3500</v>
      </c>
      <c r="F46" s="6">
        <f>SUM(E46*D46)</f>
        <v>42000</v>
      </c>
    </row>
    <row r="47" spans="1:6" ht="17.25" x14ac:dyDescent="0.3">
      <c r="A47" s="18" t="s">
        <v>5</v>
      </c>
      <c r="B47" s="3" t="s">
        <v>33</v>
      </c>
      <c r="C47" s="4" t="s">
        <v>10</v>
      </c>
      <c r="D47" s="5">
        <v>54.1</v>
      </c>
      <c r="E47" s="16">
        <v>7500</v>
      </c>
      <c r="F47" s="6">
        <f t="shared" ref="F47:F51" si="2">SUM(E47*D47)</f>
        <v>405750</v>
      </c>
    </row>
    <row r="48" spans="1:6" ht="17.25" x14ac:dyDescent="0.3">
      <c r="A48" s="18" t="s">
        <v>6</v>
      </c>
      <c r="B48" s="3" t="s">
        <v>41</v>
      </c>
      <c r="C48" s="4" t="s">
        <v>11</v>
      </c>
      <c r="D48" s="5">
        <v>10</v>
      </c>
      <c r="E48" s="16">
        <v>36500</v>
      </c>
      <c r="F48" s="6">
        <f t="shared" si="2"/>
        <v>365000</v>
      </c>
    </row>
    <row r="49" spans="1:6" ht="34.5" x14ac:dyDescent="0.3">
      <c r="A49" s="18" t="s">
        <v>7</v>
      </c>
      <c r="B49" s="14" t="s">
        <v>39</v>
      </c>
      <c r="C49" s="4" t="s">
        <v>10</v>
      </c>
      <c r="D49" s="5">
        <v>32.86</v>
      </c>
      <c r="E49" s="16">
        <v>77000</v>
      </c>
      <c r="F49" s="6">
        <f t="shared" si="2"/>
        <v>2530220</v>
      </c>
    </row>
    <row r="50" spans="1:6" ht="17.25" x14ac:dyDescent="0.3">
      <c r="A50" s="18" t="s">
        <v>8</v>
      </c>
      <c r="B50" s="3" t="s">
        <v>13</v>
      </c>
      <c r="C50" s="4" t="s">
        <v>10</v>
      </c>
      <c r="D50" s="5">
        <v>65.72</v>
      </c>
      <c r="E50" s="16">
        <v>76000</v>
      </c>
      <c r="F50" s="6">
        <f t="shared" si="2"/>
        <v>4994720</v>
      </c>
    </row>
    <row r="51" spans="1:6" ht="35.25" thickBot="1" x14ac:dyDescent="0.35">
      <c r="A51" s="18" t="s">
        <v>9</v>
      </c>
      <c r="B51" s="13" t="s">
        <v>35</v>
      </c>
      <c r="C51" s="4" t="s">
        <v>12</v>
      </c>
      <c r="D51" s="5">
        <v>541</v>
      </c>
      <c r="E51" s="16">
        <v>1800</v>
      </c>
      <c r="F51" s="6">
        <f t="shared" si="2"/>
        <v>973800</v>
      </c>
    </row>
    <row r="52" spans="1:6" ht="18" thickBot="1" x14ac:dyDescent="0.35">
      <c r="A52" s="2"/>
      <c r="B52" s="2"/>
      <c r="C52" s="24" t="s">
        <v>14</v>
      </c>
      <c r="D52" s="24"/>
      <c r="E52" s="25"/>
      <c r="F52" s="7">
        <f>SUM(F46:F51)</f>
        <v>9311490</v>
      </c>
    </row>
    <row r="53" spans="1:6" ht="17.25" x14ac:dyDescent="0.3">
      <c r="A53" s="2"/>
      <c r="B53" s="2"/>
      <c r="C53" s="26" t="s">
        <v>15</v>
      </c>
      <c r="D53" s="26"/>
      <c r="E53" s="26"/>
      <c r="F53" s="8">
        <f>SUM(F52*0.27)</f>
        <v>2514102.3000000003</v>
      </c>
    </row>
    <row r="54" spans="1:6" ht="17.25" x14ac:dyDescent="0.3">
      <c r="A54" s="2"/>
      <c r="B54" s="2"/>
      <c r="C54" s="26" t="s">
        <v>16</v>
      </c>
      <c r="D54" s="26"/>
      <c r="E54" s="26"/>
      <c r="F54" s="9">
        <f>SUM(F52:F53)</f>
        <v>11825592.300000001</v>
      </c>
    </row>
    <row r="56" spans="1:6" ht="15.75" thickBot="1" x14ac:dyDescent="0.3"/>
    <row r="57" spans="1:6" ht="18" thickBot="1" x14ac:dyDescent="0.35">
      <c r="A57" s="28" t="s">
        <v>40</v>
      </c>
      <c r="B57" s="28"/>
      <c r="C57" s="28"/>
      <c r="D57" s="28"/>
      <c r="E57" s="31"/>
      <c r="F57" s="7">
        <f>SUM(F52+F41+F29)</f>
        <v>27386770</v>
      </c>
    </row>
    <row r="58" spans="1:6" ht="17.25" x14ac:dyDescent="0.3">
      <c r="A58" s="28" t="s">
        <v>17</v>
      </c>
      <c r="B58" s="28"/>
      <c r="C58" s="28"/>
      <c r="D58" s="28"/>
      <c r="E58" s="28"/>
      <c r="F58" s="8">
        <f>SUM(F57*0.27)</f>
        <v>7394427.9000000004</v>
      </c>
    </row>
    <row r="59" spans="1:6" ht="17.25" x14ac:dyDescent="0.3">
      <c r="A59" s="28" t="s">
        <v>18</v>
      </c>
      <c r="B59" s="28"/>
      <c r="C59" s="28"/>
      <c r="D59" s="28"/>
      <c r="E59" s="28"/>
      <c r="F59" s="9">
        <f>SUM(F57:F58)</f>
        <v>34781197.899999999</v>
      </c>
    </row>
    <row r="60" spans="1:6" ht="17.25" x14ac:dyDescent="0.3">
      <c r="A60" s="2"/>
      <c r="B60" s="2"/>
    </row>
    <row r="61" spans="1:6" ht="17.25" x14ac:dyDescent="0.3">
      <c r="A61" s="2"/>
      <c r="B61" s="2"/>
    </row>
    <row r="62" spans="1:6" ht="17.25" x14ac:dyDescent="0.3">
      <c r="A62" s="2"/>
      <c r="B62" s="2"/>
    </row>
    <row r="63" spans="1:6" ht="17.25" x14ac:dyDescent="0.3">
      <c r="A63" s="2"/>
      <c r="B63" s="2" t="s">
        <v>42</v>
      </c>
    </row>
    <row r="64" spans="1:6" ht="17.25" x14ac:dyDescent="0.3">
      <c r="A64" s="2"/>
      <c r="B64" s="2"/>
    </row>
    <row r="65" spans="1:6" ht="17.25" x14ac:dyDescent="0.3">
      <c r="A65" s="2"/>
      <c r="B65" s="2"/>
    </row>
    <row r="66" spans="1:6" ht="17.25" x14ac:dyDescent="0.3">
      <c r="A66" s="2"/>
      <c r="B66" s="2"/>
    </row>
    <row r="67" spans="1:6" ht="17.25" x14ac:dyDescent="0.3">
      <c r="A67" s="2"/>
      <c r="B67" s="2"/>
      <c r="E67" s="29" t="s">
        <v>22</v>
      </c>
      <c r="F67" s="29"/>
    </row>
    <row r="68" spans="1:6" x14ac:dyDescent="0.25">
      <c r="E68" s="19" t="s">
        <v>23</v>
      </c>
      <c r="F68" s="19"/>
    </row>
  </sheetData>
  <mergeCells count="21">
    <mergeCell ref="A16:F16"/>
    <mergeCell ref="A59:E59"/>
    <mergeCell ref="E67:F67"/>
    <mergeCell ref="A17:F17"/>
    <mergeCell ref="A18:F18"/>
    <mergeCell ref="C54:E54"/>
    <mergeCell ref="A57:E57"/>
    <mergeCell ref="A58:E58"/>
    <mergeCell ref="C29:E29"/>
    <mergeCell ref="C30:E30"/>
    <mergeCell ref="C31:E31"/>
    <mergeCell ref="C32:E32"/>
    <mergeCell ref="C41:E41"/>
    <mergeCell ref="E68:F68"/>
    <mergeCell ref="A45:F45"/>
    <mergeCell ref="A22:F22"/>
    <mergeCell ref="A34:F34"/>
    <mergeCell ref="C42:E42"/>
    <mergeCell ref="C43:E43"/>
    <mergeCell ref="C52:E52"/>
    <mergeCell ref="C53:E53"/>
  </mergeCells>
  <printOptions horizontalCentered="1" verticalCentered="1"/>
  <pageMargins left="0" right="0" top="0" bottom="0" header="0.31496062992125984" footer="0.31496062992125984"/>
  <pageSetup paperSize="9" scale="6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Lajos</dc:creator>
  <cp:lastModifiedBy>user</cp:lastModifiedBy>
  <cp:lastPrinted>2016-10-26T12:03:33Z</cp:lastPrinted>
  <dcterms:created xsi:type="dcterms:W3CDTF">2016-10-06T20:32:07Z</dcterms:created>
  <dcterms:modified xsi:type="dcterms:W3CDTF">2021-03-02T08:48:00Z</dcterms:modified>
</cp:coreProperties>
</file>