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tartalék 2015." sheetId="1" r:id="rId1"/>
  </sheets>
  <definedNames>
    <definedName name="_xlnm.Print_Area" localSheetId="0">'tartalék 2015.'!$A$1:$H$107</definedName>
  </definedNames>
  <calcPr fullCalcOnLoad="1"/>
</workbook>
</file>

<file path=xl/sharedStrings.xml><?xml version="1.0" encoding="utf-8"?>
<sst xmlns="http://schemas.openxmlformats.org/spreadsheetml/2006/main" count="300" uniqueCount="177">
  <si>
    <t>Nyitás:</t>
  </si>
  <si>
    <t>Fejlesztési tartalék:</t>
  </si>
  <si>
    <t>Összesen:</t>
  </si>
  <si>
    <t>Felhasználás</t>
  </si>
  <si>
    <t>Határozat száma:</t>
  </si>
  <si>
    <t>Felhasználható általános tartalék</t>
  </si>
  <si>
    <t>Összeg:</t>
  </si>
  <si>
    <t>Felhasználható Lakásalap</t>
  </si>
  <si>
    <t>Működési  tartalék</t>
  </si>
  <si>
    <t>Felhasználható  tartalék</t>
  </si>
  <si>
    <t>Fejl. tart. 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</si>
  <si>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</si>
  <si>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</si>
  <si>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</si>
  <si>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</si>
  <si>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</si>
  <si>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</si>
  <si>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</si>
  <si>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</si>
  <si>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</si>
  <si>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Működési tartalék önkormányzat</t>
  </si>
  <si>
    <t>10.</t>
  </si>
  <si>
    <t>11.</t>
  </si>
  <si>
    <t>12.</t>
  </si>
  <si>
    <t>15.</t>
  </si>
  <si>
    <t>16.</t>
  </si>
  <si>
    <t>17.</t>
  </si>
  <si>
    <t>18.</t>
  </si>
  <si>
    <t>19.</t>
  </si>
  <si>
    <t>32.</t>
  </si>
  <si>
    <t>GEVSZ</t>
  </si>
  <si>
    <t>Környezetvédelmi Alap</t>
  </si>
  <si>
    <t>Lakásalap felhasználás</t>
  </si>
  <si>
    <t>Környezetvédelmi Alap felhasználás</t>
  </si>
  <si>
    <t>Felhasználható környezetvédelmi Alap</t>
  </si>
  <si>
    <t>Óvoda</t>
  </si>
  <si>
    <t>29.</t>
  </si>
  <si>
    <t>30.</t>
  </si>
  <si>
    <t>31.</t>
  </si>
  <si>
    <t>Fejlesztési tartalék/lakásalap</t>
  </si>
  <si>
    <t>Céltartalék /sport/</t>
  </si>
  <si>
    <t>Gyermekprogram (mobil planrtárium)</t>
  </si>
  <si>
    <t>42/2015.(II.23.)</t>
  </si>
  <si>
    <t>Jogtanácsos megbízási díja</t>
  </si>
  <si>
    <t>65/2015.IV.08.)</t>
  </si>
  <si>
    <t>Jogtanácsos megbízási díja peres eljárás (dr. Nagy Miklós)</t>
  </si>
  <si>
    <t>64/2015.IV.08.)</t>
  </si>
  <si>
    <t>Rágalmazási vétség illetéke</t>
  </si>
  <si>
    <t>68/2015.(IV.08.)</t>
  </si>
  <si>
    <t>Pedagógusnapi kirándulás</t>
  </si>
  <si>
    <t>80/2015.(IV.27.)</t>
  </si>
  <si>
    <t>Háziorvosi pályázat hirdetési díja</t>
  </si>
  <si>
    <t>Tűzoltó utcai gyermekklinika támogatása</t>
  </si>
  <si>
    <t>94/2015.(IV.27.)</t>
  </si>
  <si>
    <t>103/2015.(IV.27.)</t>
  </si>
  <si>
    <t>Szabadstrand fa telepítés, stég meghosszabbítása</t>
  </si>
  <si>
    <t>107/2015.(IV.27.)</t>
  </si>
  <si>
    <t>Fodrászüzlet külső falának szigetelése</t>
  </si>
  <si>
    <t>109/2015.(IV.27.)</t>
  </si>
  <si>
    <t>Tartalék 2015</t>
  </si>
  <si>
    <t>110/2015.(IV.27.)</t>
  </si>
  <si>
    <t>Szezonnyitó programok</t>
  </si>
  <si>
    <t>113/2015.(IV.27.)</t>
  </si>
  <si>
    <t>Iskola párkányok beépítése</t>
  </si>
  <si>
    <t>121/2015.(IV.27.)</t>
  </si>
  <si>
    <t>I. negyedévi keresetkiegészítés</t>
  </si>
  <si>
    <t>GEVSZ finanszírozás</t>
  </si>
  <si>
    <t>Óvoda finanszírozás</t>
  </si>
  <si>
    <t>I. negyedévi ágazati pótlékra ÁT</t>
  </si>
  <si>
    <t>FHT kifizetésére pótelőirányzat</t>
  </si>
  <si>
    <t>Regisztrációs díj (ingatalan licit 7+6)</t>
  </si>
  <si>
    <t>Decemberi ÁT megelőlegezés visszavonás</t>
  </si>
  <si>
    <t>Aranyföveny perköltség bevétele + Ametiszt bérleti díj</t>
  </si>
  <si>
    <t xml:space="preserve">Háztartások túlfizetésére </t>
  </si>
  <si>
    <t>Gépkocsi bérlés</t>
  </si>
  <si>
    <t>Falunapi rendezvények pótei.</t>
  </si>
  <si>
    <t>85/2015.(VI.27.)</t>
  </si>
  <si>
    <t>Betétlekötés (2014-ről áthúzódó)</t>
  </si>
  <si>
    <t>Betétbontás (2014-ről áthúzódó)</t>
  </si>
  <si>
    <t>Tanyagondnoki gépjármű saját erő+pályázat  (2158+64)</t>
  </si>
  <si>
    <t>Kodály Z.uti ingatlan (1079/17 hrsz.) megvásárlásához pótei.</t>
  </si>
  <si>
    <t>67/2015.(IV.08.)</t>
  </si>
  <si>
    <t>*</t>
  </si>
  <si>
    <t>Nyári gyermekétkeztetésre (4 fő) önerő</t>
  </si>
  <si>
    <t>127/2015.(V.06.</t>
  </si>
  <si>
    <t>Parkoló kialakítása a 020/5 hrsz-ú (játszótér) ingatlanon</t>
  </si>
  <si>
    <t>128/2015.(V.08.)</t>
  </si>
  <si>
    <t>Közbeszerzési eljárás lebonyolítására, közzétételre előirányzat</t>
  </si>
  <si>
    <t>129/2015.(V.06)</t>
  </si>
  <si>
    <t>Háziorvosi helyettesítésre ei. Biztosítása</t>
  </si>
  <si>
    <t>130/2015.(V.15)</t>
  </si>
  <si>
    <t>Személygépkocsi vásárláshoz pótelőirányzat</t>
  </si>
  <si>
    <t>131/2015.(V.15)</t>
  </si>
  <si>
    <t>Fűkasza, bozótvágó beszerzésére (ellopottak pótlása) előir.</t>
  </si>
  <si>
    <t>132/2015.(V.15.)</t>
  </si>
  <si>
    <t>Óvoda csoportbővítéshez berendezés, eszköz beszerzés</t>
  </si>
  <si>
    <t>Fűnyíró traktor beszerzés</t>
  </si>
  <si>
    <t>133/2015.(V.15.)</t>
  </si>
  <si>
    <t>141/2015.(V.15.)</t>
  </si>
  <si>
    <t>138/2015.(V.15.)</t>
  </si>
  <si>
    <t>Temetési költségek részbeni ávállalása (Balassa Lajos)</t>
  </si>
  <si>
    <t>Kamerarendszer mikróhullámú jelátvitel lehetőség kimérése</t>
  </si>
  <si>
    <t>146/2015.(V.15.)</t>
  </si>
  <si>
    <t>József Attila u 65,67 az. Ingatlanokra átemelő vásárlás</t>
  </si>
  <si>
    <t>SIÓKOM törzstőke emelés</t>
  </si>
  <si>
    <t>020/5 hrsz-ú (piactér) ingatlanra vizesblokk kiépítéséhez ei.</t>
  </si>
  <si>
    <t>150/2015.(V.15)</t>
  </si>
  <si>
    <t>13.</t>
  </si>
  <si>
    <t>14.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</si>
  <si>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</si>
  <si>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</si>
  <si>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</si>
  <si>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</si>
  <si>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</si>
  <si>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</si>
  <si>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</si>
  <si>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</si>
  <si>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</si>
  <si>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33.</t>
  </si>
  <si>
    <t>34.</t>
  </si>
  <si>
    <t>35.</t>
  </si>
  <si>
    <t>ÁT Ágazati pótlék kiutalása</t>
  </si>
  <si>
    <t>ÁT növekedés FHT igénylés miatt</t>
  </si>
  <si>
    <t>41.</t>
  </si>
  <si>
    <t>ÁT növekedés lakásfenntart.tám. igénylés miatt</t>
  </si>
  <si>
    <t>42.</t>
  </si>
  <si>
    <t>Gyermekétk.feletételei javító fejl.pályáazti önrész</t>
  </si>
  <si>
    <t>43.</t>
  </si>
  <si>
    <t>HÉSZ módosítás</t>
  </si>
  <si>
    <t>152/2015.(V.28.)</t>
  </si>
  <si>
    <t>44.</t>
  </si>
  <si>
    <t>GEVSZ Településüzemeltetés bekamerázása</t>
  </si>
  <si>
    <t>155/2015.V.28.)</t>
  </si>
  <si>
    <t>45.</t>
  </si>
  <si>
    <t>Emléktárgy beszerzés (háziorvos)</t>
  </si>
  <si>
    <t>159/2015.(V.28.)</t>
  </si>
  <si>
    <t>Bev.</t>
  </si>
  <si>
    <t>Kiad</t>
  </si>
  <si>
    <t>céktartalék</t>
  </si>
  <si>
    <t>Tartalék összesen</t>
  </si>
  <si>
    <t>46.</t>
  </si>
  <si>
    <t>Háziorvosi szolgálat eszközbeszerzés</t>
  </si>
  <si>
    <t>145/2015.(V.15.)</t>
  </si>
  <si>
    <t>47.</t>
  </si>
  <si>
    <t>Adó végrehajtás bejegyzéséhez költség</t>
  </si>
  <si>
    <t>178/2015.(VI.15)</t>
  </si>
  <si>
    <t>BV.524 hrsz. Aliagai u.37.használati megosztás vázrajz kész.</t>
  </si>
  <si>
    <t>48.</t>
  </si>
  <si>
    <t>Somogy Megyei tel.címerei, zászlói kiadvány</t>
  </si>
  <si>
    <t>Gagrin ltp 6/6. (Keresztes) kazáncsere</t>
  </si>
  <si>
    <t>185/2015.(VI.15.)</t>
  </si>
  <si>
    <t>188/2015.(VI.15.)</t>
  </si>
  <si>
    <t>március keresetkiegészítésre ÁT</t>
  </si>
  <si>
    <t>április keresetkiegészítésre ÁT</t>
  </si>
  <si>
    <t>május havi keresetkieg.</t>
  </si>
  <si>
    <t>36.</t>
  </si>
  <si>
    <t>37.</t>
  </si>
  <si>
    <t>38.</t>
  </si>
  <si>
    <t>39.</t>
  </si>
  <si>
    <t>40.</t>
  </si>
  <si>
    <t>49.</t>
  </si>
  <si>
    <t>142/2015.(V.15.)</t>
  </si>
  <si>
    <t>151/2015.(V.28.)</t>
  </si>
  <si>
    <t>50.</t>
  </si>
  <si>
    <t>51.</t>
  </si>
  <si>
    <t>Szelektív hulladékgyűjtés költségeinek átvállalása</t>
  </si>
  <si>
    <t>200/2015.(VI.15.)</t>
  </si>
  <si>
    <t>Pótbefizetés Dél-Balatoni Rég.Önk. Társ.</t>
  </si>
  <si>
    <t>202/2015.(VI.15.)</t>
  </si>
  <si>
    <t>Útfelújításra (közbeszerzés) pótelőirányzat</t>
  </si>
  <si>
    <t>163/2015.(VI.08.)</t>
  </si>
  <si>
    <t>147/2015.(V.15.)</t>
  </si>
  <si>
    <t>53.</t>
  </si>
  <si>
    <t>54.</t>
  </si>
  <si>
    <t>55.</t>
  </si>
  <si>
    <t>Pénzmaradvány ténylegs összegre történő módosítása</t>
  </si>
  <si>
    <t>Állami támogatás rendezése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</si>
</sst>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44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92D05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41" fillId="0" borderId="0" xfId="0" applyFont="1" applyAlignment="1">
      <alignment/>
    </xf>
    <xf numFmtId="3" fontId="2" fillId="0" borderId="0" xfId="0" applyNumberFormat="1" applyFont="1" applyAlignment="1">
      <alignment/>
    </xf>
    <xf numFmtId="0" fontId="4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view="pageBreakPreview" zoomScale="90" zoomScaleNormal="70" zoomScaleSheetLayoutView="90" zoomScalePageLayoutView="0" workbookViewId="0" topLeftCell="B1">
      <selection activeCell="F54" sqref="F54"/>
    </sheetView>
  </sheetViews>
  <sheetFormatPr defaultColWidth="9.140625" defaultRowHeight="12.75"/>
  <cols>
    <col min="1" max="1" width="5.421875" style="15" customWidth="1"/>
    <col min="2" max="2" width="59.7109375" style="2" customWidth="1"/>
    <col min="3" max="3" width="18.57421875" style="2" customWidth="1"/>
    <col min="4" max="4" width="12.7109375" style="2" customWidth="1"/>
    <col min="5" max="5" width="7.7109375" style="2" customWidth="1"/>
    <col min="6" max="6" width="13.421875" style="2" customWidth="1"/>
    <col min="7" max="7" width="11.140625" style="2" customWidth="1"/>
    <col min="8" max="8" width="17.421875" style="2" customWidth="1"/>
    <col min="9" max="9" width="12.57421875" style="2" customWidth="1"/>
    <col min="10" max="10" width="17.8515625" style="2" customWidth="1"/>
    <col min="11" max="11" width="13.00390625" style="2" bestFit="1" customWidth="1"/>
    <col min="12" max="16384" width="9.140625" style="2" customWidth="1"/>
  </cols>
  <sheetData>
    <row r="1" spans="2:10" ht="15">
      <c r="B1" s="3" t="s">
        <v>59</v>
      </c>
      <c r="C1" s="3"/>
      <c r="D1" s="3"/>
      <c r="E1" s="3"/>
      <c r="F1" s="3"/>
      <c r="G1" s="3"/>
      <c r="H1" s="3"/>
      <c r="I1" s="3"/>
      <c r="J1" s="3"/>
    </row>
    <row r="2" spans="2:10" ht="15">
      <c r="B2" s="3"/>
      <c r="C2" s="3"/>
      <c r="D2" s="3"/>
      <c r="E2" s="3"/>
      <c r="F2" s="3"/>
      <c r="G2" s="3"/>
      <c r="H2" s="3"/>
      <c r="I2" s="3"/>
      <c r="J2" s="3"/>
    </row>
    <row r="3" ht="18" customHeight="1">
      <c r="B3" s="4" t="s">
        <v>0</v>
      </c>
    </row>
    <row r="4" spans="2:4" ht="14.25">
      <c r="B4" s="5" t="s">
        <v>20</v>
      </c>
      <c r="C4" s="5"/>
      <c r="D4" s="6">
        <v>24449000</v>
      </c>
    </row>
    <row r="5" spans="2:4" ht="14.25">
      <c r="B5" s="5" t="s">
        <v>39</v>
      </c>
      <c r="C5" s="5"/>
      <c r="D5" s="6">
        <v>3396000</v>
      </c>
    </row>
    <row r="6" spans="2:4" ht="14.25">
      <c r="B6" s="5" t="s">
        <v>40</v>
      </c>
      <c r="C6" s="5"/>
      <c r="D6" s="6">
        <v>500000</v>
      </c>
    </row>
    <row r="7" spans="2:4" ht="14.25">
      <c r="B7" s="5" t="s">
        <v>31</v>
      </c>
      <c r="C7" s="5"/>
      <c r="D7" s="6"/>
    </row>
    <row r="8" spans="2:4" ht="15.75" thickBot="1">
      <c r="B8" s="7" t="s">
        <v>2</v>
      </c>
      <c r="C8" s="7"/>
      <c r="D8" s="8">
        <f>SUM(D4:D7)</f>
        <v>28345000</v>
      </c>
    </row>
    <row r="10" spans="2:3" ht="15.75" thickBot="1">
      <c r="B10" s="4" t="s">
        <v>3</v>
      </c>
      <c r="C10" s="4"/>
    </row>
    <row r="11" spans="2:4" ht="33" customHeight="1">
      <c r="B11" s="9" t="s">
        <v>8</v>
      </c>
      <c r="C11" s="10" t="s">
        <v>4</v>
      </c>
      <c r="D11" s="11" t="s">
        <v>6</v>
      </c>
    </row>
    <row r="12" spans="1:6" ht="14.25">
      <c r="A12" s="5" t="s">
        <v>11</v>
      </c>
      <c r="B12" s="5" t="s">
        <v>41</v>
      </c>
      <c r="C12" s="5" t="s">
        <v>42</v>
      </c>
      <c r="D12" s="6">
        <v>100000</v>
      </c>
      <c r="E12" s="12" t="s">
        <v>30</v>
      </c>
      <c r="F12" s="2" t="s">
        <v>82</v>
      </c>
    </row>
    <row r="13" spans="1:6" ht="14.25">
      <c r="A13" s="5" t="s">
        <v>12</v>
      </c>
      <c r="B13" s="5" t="s">
        <v>65</v>
      </c>
      <c r="C13" s="5" t="s">
        <v>151</v>
      </c>
      <c r="D13" s="6">
        <v>-725000</v>
      </c>
      <c r="E13" s="12"/>
      <c r="F13" s="2" t="s">
        <v>82</v>
      </c>
    </row>
    <row r="14" spans="1:6" ht="14.25">
      <c r="A14" s="31"/>
      <c r="B14" s="5" t="s">
        <v>66</v>
      </c>
      <c r="C14" s="5"/>
      <c r="D14" s="6">
        <v>677000</v>
      </c>
      <c r="E14" s="12" t="s">
        <v>30</v>
      </c>
      <c r="F14" s="2" t="s">
        <v>82</v>
      </c>
    </row>
    <row r="15" spans="1:6" ht="14.25">
      <c r="A15" s="31"/>
      <c r="B15" s="5" t="s">
        <v>67</v>
      </c>
      <c r="C15" s="5"/>
      <c r="D15" s="6">
        <v>48000</v>
      </c>
      <c r="E15" s="12" t="s">
        <v>35</v>
      </c>
      <c r="F15" s="2" t="s">
        <v>82</v>
      </c>
    </row>
    <row r="16" spans="1:6" ht="14.25">
      <c r="A16" s="5" t="s">
        <v>13</v>
      </c>
      <c r="B16" s="5" t="s">
        <v>68</v>
      </c>
      <c r="C16" s="5" t="s">
        <v>151</v>
      </c>
      <c r="D16" s="6">
        <v>-68000</v>
      </c>
      <c r="E16" s="12"/>
      <c r="F16" s="2" t="s">
        <v>82</v>
      </c>
    </row>
    <row r="17" spans="1:6" ht="14.25">
      <c r="A17" s="31"/>
      <c r="B17" s="5" t="s">
        <v>66</v>
      </c>
      <c r="C17" s="5" t="s">
        <v>151</v>
      </c>
      <c r="D17" s="6">
        <v>42000</v>
      </c>
      <c r="E17" s="12" t="s">
        <v>30</v>
      </c>
      <c r="F17" s="2" t="s">
        <v>82</v>
      </c>
    </row>
    <row r="18" spans="1:6" ht="14.25">
      <c r="A18" s="31"/>
      <c r="B18" s="5" t="s">
        <v>67</v>
      </c>
      <c r="C18" s="5" t="s">
        <v>151</v>
      </c>
      <c r="D18" s="6">
        <v>26000</v>
      </c>
      <c r="E18" s="12" t="s">
        <v>35</v>
      </c>
      <c r="F18" s="2" t="s">
        <v>82</v>
      </c>
    </row>
    <row r="19" spans="1:9" ht="14.25">
      <c r="A19" s="5" t="s">
        <v>14</v>
      </c>
      <c r="B19" s="5" t="s">
        <v>45</v>
      </c>
      <c r="C19" s="5" t="s">
        <v>46</v>
      </c>
      <c r="D19" s="6">
        <v>445000</v>
      </c>
      <c r="E19" s="12"/>
      <c r="F19" s="2" t="s">
        <v>82</v>
      </c>
      <c r="H19" s="13"/>
      <c r="I19" s="13"/>
    </row>
    <row r="20" spans="1:9" ht="14.25">
      <c r="A20" s="5" t="s">
        <v>15</v>
      </c>
      <c r="B20" s="5" t="s">
        <v>43</v>
      </c>
      <c r="C20" s="5" t="s">
        <v>44</v>
      </c>
      <c r="D20" s="6">
        <v>371000</v>
      </c>
      <c r="E20" s="12" t="s">
        <v>30</v>
      </c>
      <c r="F20" s="2" t="s">
        <v>82</v>
      </c>
      <c r="H20" s="13"/>
      <c r="I20" s="13"/>
    </row>
    <row r="21" spans="1:9" ht="14.25">
      <c r="A21" s="5" t="s">
        <v>16</v>
      </c>
      <c r="B21" s="5" t="s">
        <v>80</v>
      </c>
      <c r="C21" s="5" t="s">
        <v>81</v>
      </c>
      <c r="D21" s="6">
        <v>1000000</v>
      </c>
      <c r="E21" s="12" t="s">
        <v>30</v>
      </c>
      <c r="F21" s="2" t="s">
        <v>82</v>
      </c>
      <c r="H21" s="13"/>
      <c r="I21" s="13"/>
    </row>
    <row r="22" spans="1:9" ht="14.25">
      <c r="A22" s="1" t="s">
        <v>17</v>
      </c>
      <c r="B22" s="5" t="s">
        <v>47</v>
      </c>
      <c r="C22" s="5" t="s">
        <v>48</v>
      </c>
      <c r="D22" s="6">
        <v>10000</v>
      </c>
      <c r="E22" s="12"/>
      <c r="F22" s="2" t="s">
        <v>82</v>
      </c>
      <c r="H22" s="13"/>
      <c r="I22" s="13"/>
    </row>
    <row r="23" spans="1:8" ht="14.25">
      <c r="A23" s="1" t="s">
        <v>18</v>
      </c>
      <c r="B23" s="5" t="s">
        <v>49</v>
      </c>
      <c r="C23" s="5" t="s">
        <v>50</v>
      </c>
      <c r="D23" s="6">
        <v>100000</v>
      </c>
      <c r="E23" s="12" t="s">
        <v>30</v>
      </c>
      <c r="F23" s="2" t="s">
        <v>82</v>
      </c>
      <c r="H23" s="15"/>
    </row>
    <row r="24" spans="1:8" ht="14.25">
      <c r="A24" s="1" t="s">
        <v>19</v>
      </c>
      <c r="B24" s="5" t="s">
        <v>75</v>
      </c>
      <c r="C24" s="5" t="s">
        <v>76</v>
      </c>
      <c r="D24" s="6">
        <v>323000</v>
      </c>
      <c r="E24" s="12" t="s">
        <v>30</v>
      </c>
      <c r="F24" s="2" t="s">
        <v>82</v>
      </c>
      <c r="H24" s="15"/>
    </row>
    <row r="25" spans="1:8" ht="14.25">
      <c r="A25" s="1" t="s">
        <v>21</v>
      </c>
      <c r="B25" s="5" t="s">
        <v>51</v>
      </c>
      <c r="C25" s="5" t="s">
        <v>53</v>
      </c>
      <c r="D25" s="6">
        <v>120000</v>
      </c>
      <c r="E25" s="12" t="s">
        <v>30</v>
      </c>
      <c r="F25" s="2" t="s">
        <v>82</v>
      </c>
      <c r="H25" s="15"/>
    </row>
    <row r="26" spans="1:9" ht="14.25" customHeight="1">
      <c r="A26" s="1" t="s">
        <v>22</v>
      </c>
      <c r="B26" s="16" t="s">
        <v>52</v>
      </c>
      <c r="C26" s="5" t="s">
        <v>54</v>
      </c>
      <c r="D26" s="6">
        <v>20000</v>
      </c>
      <c r="E26" s="17" t="s">
        <v>30</v>
      </c>
      <c r="F26" s="2" t="s">
        <v>82</v>
      </c>
      <c r="H26" s="15"/>
      <c r="I26" s="15"/>
    </row>
    <row r="27" spans="1:6" ht="14.25">
      <c r="A27" s="1" t="s">
        <v>23</v>
      </c>
      <c r="B27" s="16" t="s">
        <v>55</v>
      </c>
      <c r="C27" s="5" t="s">
        <v>56</v>
      </c>
      <c r="D27" s="6">
        <v>140000</v>
      </c>
      <c r="E27" s="12" t="s">
        <v>30</v>
      </c>
      <c r="F27" s="2" t="s">
        <v>82</v>
      </c>
    </row>
    <row r="28" spans="1:6" ht="14.25">
      <c r="A28" s="1" t="s">
        <v>107</v>
      </c>
      <c r="B28" s="5" t="s">
        <v>57</v>
      </c>
      <c r="C28" s="5" t="s">
        <v>58</v>
      </c>
      <c r="D28" s="6">
        <v>150000</v>
      </c>
      <c r="E28" s="18" t="s">
        <v>30</v>
      </c>
      <c r="F28" s="2" t="s">
        <v>82</v>
      </c>
    </row>
    <row r="29" spans="1:6" ht="14.25">
      <c r="A29" s="1" t="s">
        <v>108</v>
      </c>
      <c r="B29" s="18" t="s">
        <v>79</v>
      </c>
      <c r="C29" s="5" t="s">
        <v>60</v>
      </c>
      <c r="D29" s="6">
        <v>2222000</v>
      </c>
      <c r="E29" s="2" t="s">
        <v>30</v>
      </c>
      <c r="F29" s="2" t="s">
        <v>82</v>
      </c>
    </row>
    <row r="30" spans="1:6" ht="14.25">
      <c r="A30" s="1" t="s">
        <v>24</v>
      </c>
      <c r="B30" s="5" t="s">
        <v>61</v>
      </c>
      <c r="C30" s="5" t="s">
        <v>62</v>
      </c>
      <c r="D30" s="6">
        <v>400000</v>
      </c>
      <c r="E30" s="18" t="s">
        <v>30</v>
      </c>
      <c r="F30" s="2" t="s">
        <v>82</v>
      </c>
    </row>
    <row r="31" spans="1:6" ht="14.25">
      <c r="A31" s="1" t="s">
        <v>25</v>
      </c>
      <c r="B31" s="5" t="s">
        <v>63</v>
      </c>
      <c r="C31" s="5" t="s">
        <v>64</v>
      </c>
      <c r="D31" s="6">
        <v>534000</v>
      </c>
      <c r="F31" s="2" t="s">
        <v>82</v>
      </c>
    </row>
    <row r="32" spans="1:6" ht="14.25">
      <c r="A32" s="1" t="s">
        <v>26</v>
      </c>
      <c r="B32" s="26" t="s">
        <v>152</v>
      </c>
      <c r="C32" s="5" t="s">
        <v>151</v>
      </c>
      <c r="D32" s="6">
        <v>-226000</v>
      </c>
      <c r="F32" s="2" t="s">
        <v>82</v>
      </c>
    </row>
    <row r="33" spans="1:6" ht="14.25">
      <c r="A33" s="29"/>
      <c r="B33" s="5" t="s">
        <v>66</v>
      </c>
      <c r="C33" s="5"/>
      <c r="D33" s="6">
        <v>213000</v>
      </c>
      <c r="E33" s="2" t="s">
        <v>30</v>
      </c>
      <c r="F33" s="2" t="s">
        <v>82</v>
      </c>
    </row>
    <row r="34" spans="1:6" ht="14.25">
      <c r="A34" s="29"/>
      <c r="B34" s="5" t="s">
        <v>67</v>
      </c>
      <c r="C34" s="5"/>
      <c r="D34" s="6">
        <v>13000</v>
      </c>
      <c r="E34" s="2" t="s">
        <v>35</v>
      </c>
      <c r="F34" s="2" t="s">
        <v>82</v>
      </c>
    </row>
    <row r="35" spans="1:4" ht="14.25">
      <c r="A35" s="29"/>
      <c r="B35" s="5" t="s">
        <v>176</v>
      </c>
      <c r="C35" s="5"/>
      <c r="D35" s="6">
        <v>1354000</v>
      </c>
    </row>
    <row r="36" spans="1:6" ht="15" customHeight="1">
      <c r="A36" s="1" t="s">
        <v>27</v>
      </c>
      <c r="B36" s="1" t="s">
        <v>69</v>
      </c>
      <c r="C36" s="5" t="s">
        <v>151</v>
      </c>
      <c r="D36" s="19">
        <v>28000</v>
      </c>
      <c r="F36" s="2" t="s">
        <v>82</v>
      </c>
    </row>
    <row r="37" spans="1:6" ht="15" customHeight="1">
      <c r="A37" s="1" t="s">
        <v>28</v>
      </c>
      <c r="B37" s="1" t="s">
        <v>70</v>
      </c>
      <c r="C37" s="5" t="s">
        <v>151</v>
      </c>
      <c r="D37" s="19">
        <v>13000</v>
      </c>
      <c r="F37" s="2" t="s">
        <v>82</v>
      </c>
    </row>
    <row r="38" spans="1:6" ht="15" customHeight="1">
      <c r="A38" s="1" t="s">
        <v>109</v>
      </c>
      <c r="B38" s="1" t="s">
        <v>71</v>
      </c>
      <c r="C38" s="5" t="s">
        <v>151</v>
      </c>
      <c r="D38" s="19">
        <v>3562000</v>
      </c>
      <c r="F38" s="2" t="s">
        <v>82</v>
      </c>
    </row>
    <row r="39" spans="1:6" ht="13.5" customHeight="1">
      <c r="A39" s="1" t="s">
        <v>110</v>
      </c>
      <c r="B39" s="20" t="s">
        <v>72</v>
      </c>
      <c r="C39" s="5" t="s">
        <v>151</v>
      </c>
      <c r="D39" s="19">
        <v>-210000</v>
      </c>
      <c r="F39" s="2" t="s">
        <v>82</v>
      </c>
    </row>
    <row r="40" spans="1:6" ht="15" customHeight="1">
      <c r="A40" s="1" t="s">
        <v>111</v>
      </c>
      <c r="B40" s="1" t="s">
        <v>73</v>
      </c>
      <c r="C40" s="5" t="s">
        <v>151</v>
      </c>
      <c r="D40" s="19">
        <v>80000</v>
      </c>
      <c r="F40" s="2" t="s">
        <v>82</v>
      </c>
    </row>
    <row r="41" spans="1:6" s="15" customFormat="1" ht="13.5" customHeight="1">
      <c r="A41" s="5" t="s">
        <v>112</v>
      </c>
      <c r="B41" s="1" t="s">
        <v>74</v>
      </c>
      <c r="C41" s="5" t="s">
        <v>151</v>
      </c>
      <c r="D41" s="19">
        <v>22000</v>
      </c>
      <c r="E41" s="2"/>
      <c r="F41" s="2" t="s">
        <v>82</v>
      </c>
    </row>
    <row r="42" spans="1:7" s="15" customFormat="1" ht="16.5" customHeight="1">
      <c r="A42" s="5" t="s">
        <v>113</v>
      </c>
      <c r="B42" s="1" t="s">
        <v>78</v>
      </c>
      <c r="C42" s="5" t="s">
        <v>151</v>
      </c>
      <c r="D42" s="19">
        <v>-85000000</v>
      </c>
      <c r="E42" s="2"/>
      <c r="F42" s="2" t="s">
        <v>82</v>
      </c>
      <c r="G42" s="2"/>
    </row>
    <row r="43" spans="1:7" s="15" customFormat="1" ht="15" customHeight="1">
      <c r="A43" s="5" t="s">
        <v>114</v>
      </c>
      <c r="B43" s="1" t="s">
        <v>77</v>
      </c>
      <c r="C43" s="5" t="s">
        <v>151</v>
      </c>
      <c r="D43" s="19">
        <v>10000000</v>
      </c>
      <c r="E43" s="2"/>
      <c r="F43" s="2" t="s">
        <v>82</v>
      </c>
      <c r="G43" s="2"/>
    </row>
    <row r="44" spans="1:7" s="15" customFormat="1" ht="15.75" customHeight="1">
      <c r="A44" s="5" t="s">
        <v>115</v>
      </c>
      <c r="B44" s="1" t="s">
        <v>83</v>
      </c>
      <c r="C44" s="1" t="s">
        <v>84</v>
      </c>
      <c r="D44" s="19">
        <v>78000</v>
      </c>
      <c r="E44" s="2"/>
      <c r="F44" s="2" t="s">
        <v>82</v>
      </c>
      <c r="G44" s="2"/>
    </row>
    <row r="45" spans="1:7" s="15" customFormat="1" ht="16.5" customHeight="1">
      <c r="A45" s="5" t="s">
        <v>116</v>
      </c>
      <c r="B45" s="1" t="s">
        <v>85</v>
      </c>
      <c r="C45" s="1" t="s">
        <v>86</v>
      </c>
      <c r="D45" s="19">
        <v>881000</v>
      </c>
      <c r="E45" s="2" t="s">
        <v>30</v>
      </c>
      <c r="F45" s="2" t="s">
        <v>82</v>
      </c>
      <c r="G45" s="2"/>
    </row>
    <row r="46" spans="1:7" s="15" customFormat="1" ht="15.75" customHeight="1">
      <c r="A46" s="5" t="s">
        <v>117</v>
      </c>
      <c r="B46" s="1" t="s">
        <v>87</v>
      </c>
      <c r="C46" s="1" t="s">
        <v>90</v>
      </c>
      <c r="D46" s="19">
        <v>398000</v>
      </c>
      <c r="E46" s="2"/>
      <c r="F46" s="2" t="s">
        <v>82</v>
      </c>
      <c r="G46" s="2"/>
    </row>
    <row r="47" spans="1:7" ht="16.5" customHeight="1">
      <c r="A47" s="5" t="s">
        <v>36</v>
      </c>
      <c r="B47" s="1" t="s">
        <v>89</v>
      </c>
      <c r="C47" s="1" t="s">
        <v>88</v>
      </c>
      <c r="D47" s="19">
        <v>4200000</v>
      </c>
      <c r="E47" s="2" t="s">
        <v>30</v>
      </c>
      <c r="F47" s="2" t="s">
        <v>82</v>
      </c>
      <c r="G47" s="14"/>
    </row>
    <row r="48" spans="1:6" ht="16.5" customHeight="1">
      <c r="A48" s="5" t="s">
        <v>37</v>
      </c>
      <c r="B48" s="1" t="s">
        <v>91</v>
      </c>
      <c r="C48" s="1" t="s">
        <v>92</v>
      </c>
      <c r="D48" s="19">
        <v>57000</v>
      </c>
      <c r="F48" s="2" t="s">
        <v>82</v>
      </c>
    </row>
    <row r="49" spans="1:6" ht="18" customHeight="1">
      <c r="A49" s="5" t="s">
        <v>38</v>
      </c>
      <c r="B49" s="1" t="s">
        <v>93</v>
      </c>
      <c r="C49" s="1" t="s">
        <v>97</v>
      </c>
      <c r="D49" s="19">
        <v>890000</v>
      </c>
      <c r="E49" s="2" t="s">
        <v>30</v>
      </c>
      <c r="F49" s="2" t="s">
        <v>82</v>
      </c>
    </row>
    <row r="50" spans="1:6" ht="15.75" customHeight="1">
      <c r="A50" s="5" t="s">
        <v>29</v>
      </c>
      <c r="B50" s="1" t="s">
        <v>96</v>
      </c>
      <c r="C50" s="1" t="s">
        <v>94</v>
      </c>
      <c r="D50" s="19">
        <v>300000</v>
      </c>
      <c r="E50" s="2" t="s">
        <v>30</v>
      </c>
      <c r="F50" s="2" t="s">
        <v>82</v>
      </c>
    </row>
    <row r="51" spans="1:6" ht="16.5" customHeight="1">
      <c r="A51" s="5" t="s">
        <v>118</v>
      </c>
      <c r="B51" s="1" t="s">
        <v>103</v>
      </c>
      <c r="C51" s="1" t="s">
        <v>99</v>
      </c>
      <c r="D51" s="19">
        <v>529000</v>
      </c>
      <c r="E51" s="2" t="s">
        <v>30</v>
      </c>
      <c r="F51" s="2" t="s">
        <v>82</v>
      </c>
    </row>
    <row r="52" spans="1:6" ht="15" customHeight="1">
      <c r="A52" s="5" t="s">
        <v>119</v>
      </c>
      <c r="B52" s="1" t="s">
        <v>95</v>
      </c>
      <c r="C52" s="1" t="s">
        <v>98</v>
      </c>
      <c r="D52" s="19">
        <v>2000000</v>
      </c>
      <c r="E52" s="2" t="s">
        <v>35</v>
      </c>
      <c r="F52" s="2" t="s">
        <v>82</v>
      </c>
    </row>
    <row r="53" spans="1:6" ht="16.5" customHeight="1">
      <c r="A53" s="5" t="s">
        <v>120</v>
      </c>
      <c r="B53" s="1" t="s">
        <v>100</v>
      </c>
      <c r="C53" s="1" t="s">
        <v>161</v>
      </c>
      <c r="D53" s="19">
        <v>50000</v>
      </c>
      <c r="F53" s="2" t="s">
        <v>82</v>
      </c>
    </row>
    <row r="54" spans="1:6" ht="16.5" customHeight="1">
      <c r="A54" s="5" t="s">
        <v>155</v>
      </c>
      <c r="B54" s="1" t="s">
        <v>141</v>
      </c>
      <c r="C54" s="1" t="s">
        <v>142</v>
      </c>
      <c r="D54" s="19">
        <v>100000</v>
      </c>
      <c r="E54" s="2" t="s">
        <v>30</v>
      </c>
      <c r="F54" s="2" t="s">
        <v>82</v>
      </c>
    </row>
    <row r="55" spans="1:6" ht="15.75" customHeight="1">
      <c r="A55" s="5" t="s">
        <v>156</v>
      </c>
      <c r="B55" s="1" t="s">
        <v>101</v>
      </c>
      <c r="C55" s="1" t="s">
        <v>102</v>
      </c>
      <c r="D55" s="19">
        <v>75000</v>
      </c>
      <c r="F55" s="2" t="s">
        <v>82</v>
      </c>
    </row>
    <row r="56" spans="1:6" ht="15.75" customHeight="1">
      <c r="A56" s="5" t="s">
        <v>157</v>
      </c>
      <c r="B56" s="1" t="s">
        <v>104</v>
      </c>
      <c r="C56" s="1" t="s">
        <v>171</v>
      </c>
      <c r="D56" s="19">
        <v>21000</v>
      </c>
      <c r="F56" s="2" t="s">
        <v>82</v>
      </c>
    </row>
    <row r="57" spans="1:6" ht="16.5" customHeight="1">
      <c r="A57" s="5" t="s">
        <v>158</v>
      </c>
      <c r="B57" s="1" t="s">
        <v>105</v>
      </c>
      <c r="C57" s="1" t="s">
        <v>106</v>
      </c>
      <c r="D57" s="19">
        <v>1270000</v>
      </c>
      <c r="E57" s="2" t="s">
        <v>30</v>
      </c>
      <c r="F57" s="2" t="s">
        <v>82</v>
      </c>
    </row>
    <row r="58" spans="1:6" ht="16.5" customHeight="1">
      <c r="A58" s="5" t="s">
        <v>159</v>
      </c>
      <c r="B58" s="1" t="s">
        <v>153</v>
      </c>
      <c r="C58" s="5" t="s">
        <v>151</v>
      </c>
      <c r="D58" s="19">
        <v>-225000</v>
      </c>
      <c r="F58" s="2" t="s">
        <v>82</v>
      </c>
    </row>
    <row r="59" spans="1:6" ht="16.5" customHeight="1">
      <c r="A59" s="31"/>
      <c r="B59" s="1" t="s">
        <v>67</v>
      </c>
      <c r="C59" s="5"/>
      <c r="D59" s="19">
        <v>13000</v>
      </c>
      <c r="E59" s="2" t="s">
        <v>35</v>
      </c>
      <c r="F59" s="2" t="s">
        <v>82</v>
      </c>
    </row>
    <row r="60" spans="1:6" ht="16.5" customHeight="1">
      <c r="A60" s="31"/>
      <c r="B60" s="1" t="s">
        <v>66</v>
      </c>
      <c r="C60" s="5"/>
      <c r="D60" s="19">
        <v>212000</v>
      </c>
      <c r="E60" s="2" t="s">
        <v>30</v>
      </c>
      <c r="F60" s="2" t="s">
        <v>82</v>
      </c>
    </row>
    <row r="61" spans="1:6" ht="16.5" customHeight="1">
      <c r="A61" s="5" t="s">
        <v>123</v>
      </c>
      <c r="B61" s="1" t="s">
        <v>121</v>
      </c>
      <c r="C61" s="5" t="s">
        <v>151</v>
      </c>
      <c r="D61" s="19">
        <v>-65000</v>
      </c>
      <c r="F61" s="2" t="s">
        <v>82</v>
      </c>
    </row>
    <row r="62" spans="1:6" ht="16.5" customHeight="1">
      <c r="A62" s="31"/>
      <c r="B62" s="1" t="s">
        <v>67</v>
      </c>
      <c r="C62" s="5"/>
      <c r="D62" s="19">
        <v>26000</v>
      </c>
      <c r="E62" s="2" t="s">
        <v>35</v>
      </c>
      <c r="F62" s="2" t="s">
        <v>82</v>
      </c>
    </row>
    <row r="63" spans="1:6" ht="16.5" customHeight="1">
      <c r="A63" s="31"/>
      <c r="B63" s="1" t="s">
        <v>66</v>
      </c>
      <c r="C63" s="5"/>
      <c r="D63" s="19">
        <v>39000</v>
      </c>
      <c r="E63" s="2" t="s">
        <v>30</v>
      </c>
      <c r="F63" s="2" t="s">
        <v>82</v>
      </c>
    </row>
    <row r="64" spans="1:6" ht="16.5" customHeight="1">
      <c r="A64" s="5" t="s">
        <v>125</v>
      </c>
      <c r="B64" s="1" t="s">
        <v>122</v>
      </c>
      <c r="C64" s="5" t="s">
        <v>151</v>
      </c>
      <c r="D64" s="19">
        <v>-53000</v>
      </c>
      <c r="F64" s="2" t="s">
        <v>82</v>
      </c>
    </row>
    <row r="65" spans="1:6" ht="16.5" customHeight="1">
      <c r="A65" s="5" t="s">
        <v>127</v>
      </c>
      <c r="B65" s="1" t="s">
        <v>124</v>
      </c>
      <c r="C65" s="5" t="s">
        <v>151</v>
      </c>
      <c r="D65" s="19">
        <v>-110000</v>
      </c>
      <c r="F65" s="2" t="s">
        <v>82</v>
      </c>
    </row>
    <row r="66" spans="1:6" ht="16.5" customHeight="1">
      <c r="A66" s="5" t="s">
        <v>130</v>
      </c>
      <c r="B66" s="1" t="s">
        <v>126</v>
      </c>
      <c r="C66" s="1" t="s">
        <v>162</v>
      </c>
      <c r="D66" s="19">
        <v>198000</v>
      </c>
      <c r="F66" s="2" t="s">
        <v>82</v>
      </c>
    </row>
    <row r="67" spans="1:6" ht="16.5" customHeight="1">
      <c r="A67" s="5" t="s">
        <v>133</v>
      </c>
      <c r="B67" s="1" t="s">
        <v>128</v>
      </c>
      <c r="C67" s="1" t="s">
        <v>129</v>
      </c>
      <c r="D67" s="19">
        <v>762000</v>
      </c>
      <c r="F67" s="2" t="s">
        <v>82</v>
      </c>
    </row>
    <row r="68" spans="1:8" ht="15" customHeight="1">
      <c r="A68" s="5" t="s">
        <v>140</v>
      </c>
      <c r="B68" s="1" t="s">
        <v>131</v>
      </c>
      <c r="C68" s="1" t="s">
        <v>132</v>
      </c>
      <c r="D68" s="19">
        <v>1092000</v>
      </c>
      <c r="E68" s="2" t="s">
        <v>30</v>
      </c>
      <c r="F68" s="2" t="s">
        <v>82</v>
      </c>
      <c r="G68" s="2" t="s">
        <v>30</v>
      </c>
      <c r="H68" s="14">
        <f>D12+D14+D17+D20+D21+D23+D24+D25+D26+D27+D28+D29+D30+D33+D45+D47+D49+D50+D51+D54+D57+D60+D68+D69+D74+D76+D72</f>
        <v>17420000</v>
      </c>
    </row>
    <row r="69" spans="1:8" ht="16.5" customHeight="1">
      <c r="A69" s="5" t="s">
        <v>143</v>
      </c>
      <c r="B69" s="1" t="s">
        <v>134</v>
      </c>
      <c r="C69" s="1" t="s">
        <v>135</v>
      </c>
      <c r="D69" s="19">
        <v>20000</v>
      </c>
      <c r="E69" s="4" t="s">
        <v>30</v>
      </c>
      <c r="F69" s="23" t="s">
        <v>82</v>
      </c>
      <c r="G69" s="2" t="s">
        <v>35</v>
      </c>
      <c r="H69" s="14">
        <f>D15+D34+D52+D59+D62+D18+D75</f>
        <v>2138000</v>
      </c>
    </row>
    <row r="70" spans="1:6" ht="16.5" customHeight="1">
      <c r="A70" s="27" t="s">
        <v>147</v>
      </c>
      <c r="B70" s="1" t="s">
        <v>144</v>
      </c>
      <c r="C70" s="5" t="s">
        <v>151</v>
      </c>
      <c r="D70" s="19">
        <v>10000</v>
      </c>
      <c r="E70" s="4"/>
      <c r="F70" s="23"/>
    </row>
    <row r="71" spans="1:6" ht="16.5" customHeight="1">
      <c r="A71" s="27" t="s">
        <v>160</v>
      </c>
      <c r="B71" s="1" t="s">
        <v>148</v>
      </c>
      <c r="C71" s="1" t="s">
        <v>151</v>
      </c>
      <c r="D71" s="19">
        <v>48000</v>
      </c>
      <c r="E71" s="4"/>
      <c r="F71" s="23"/>
    </row>
    <row r="72" spans="1:6" ht="16.5" customHeight="1">
      <c r="A72" s="27" t="s">
        <v>163</v>
      </c>
      <c r="B72" s="1" t="s">
        <v>146</v>
      </c>
      <c r="C72" s="1" t="s">
        <v>145</v>
      </c>
      <c r="D72" s="19">
        <v>200000</v>
      </c>
      <c r="E72" s="4" t="s">
        <v>30</v>
      </c>
      <c r="F72" s="23"/>
    </row>
    <row r="73" spans="1:6" ht="16.5" customHeight="1">
      <c r="A73" s="27" t="s">
        <v>164</v>
      </c>
      <c r="B73" s="1" t="s">
        <v>154</v>
      </c>
      <c r="C73" s="1" t="s">
        <v>151</v>
      </c>
      <c r="D73" s="19">
        <v>-225000</v>
      </c>
      <c r="E73" s="4"/>
      <c r="F73" s="23"/>
    </row>
    <row r="74" spans="1:6" ht="16.5" customHeight="1">
      <c r="A74" s="28"/>
      <c r="B74" s="1" t="s">
        <v>66</v>
      </c>
      <c r="C74" s="1"/>
      <c r="D74" s="19">
        <v>213000</v>
      </c>
      <c r="E74" s="4" t="s">
        <v>30</v>
      </c>
      <c r="F74" s="23"/>
    </row>
    <row r="75" spans="1:6" ht="16.5" customHeight="1">
      <c r="A75" s="28"/>
      <c r="B75" s="1" t="s">
        <v>67</v>
      </c>
      <c r="C75" s="1"/>
      <c r="D75" s="19">
        <v>12000</v>
      </c>
      <c r="E75" s="4" t="s">
        <v>35</v>
      </c>
      <c r="F75" s="23"/>
    </row>
    <row r="76" spans="1:6" ht="16.5" customHeight="1">
      <c r="A76" s="27" t="s">
        <v>172</v>
      </c>
      <c r="B76" s="1" t="s">
        <v>165</v>
      </c>
      <c r="C76" s="1" t="s">
        <v>166</v>
      </c>
      <c r="D76" s="19">
        <v>1635000</v>
      </c>
      <c r="E76" s="4" t="s">
        <v>30</v>
      </c>
      <c r="F76" s="23"/>
    </row>
    <row r="77" spans="1:6" ht="16.5" customHeight="1">
      <c r="A77" s="27" t="s">
        <v>173</v>
      </c>
      <c r="B77" s="1" t="s">
        <v>167</v>
      </c>
      <c r="C77" s="1" t="s">
        <v>168</v>
      </c>
      <c r="D77" s="19">
        <v>894000</v>
      </c>
      <c r="E77" s="4"/>
      <c r="F77" s="23"/>
    </row>
    <row r="78" spans="1:6" ht="16.5" customHeight="1">
      <c r="A78" s="27" t="s">
        <v>174</v>
      </c>
      <c r="B78" s="1" t="s">
        <v>169</v>
      </c>
      <c r="C78" s="1" t="s">
        <v>170</v>
      </c>
      <c r="D78" s="19">
        <v>5610000</v>
      </c>
      <c r="E78" s="4"/>
      <c r="F78" s="23"/>
    </row>
    <row r="79" spans="1:6" ht="16.5" customHeight="1">
      <c r="A79" s="28"/>
      <c r="B79" s="1" t="s">
        <v>175</v>
      </c>
      <c r="C79" s="1"/>
      <c r="D79" s="19">
        <v>17824000</v>
      </c>
      <c r="E79" s="4"/>
      <c r="F79" s="23"/>
    </row>
    <row r="80" spans="1:6" ht="16.5" customHeight="1">
      <c r="A80" s="28"/>
      <c r="B80" s="1"/>
      <c r="C80" s="1"/>
      <c r="D80" s="19"/>
      <c r="E80" s="4"/>
      <c r="F80" s="23"/>
    </row>
    <row r="81" spans="1:6" ht="16.5" customHeight="1">
      <c r="A81" s="28"/>
      <c r="B81" s="1"/>
      <c r="C81" s="1"/>
      <c r="D81" s="19"/>
      <c r="E81" s="4"/>
      <c r="F81" s="23"/>
    </row>
    <row r="82" spans="1:7" s="4" customFormat="1" ht="18" customHeight="1">
      <c r="A82" s="30"/>
      <c r="B82" s="21" t="s">
        <v>2</v>
      </c>
      <c r="C82" s="21"/>
      <c r="D82" s="22">
        <f>SUM(D12:D81)</f>
        <v>-25237000</v>
      </c>
      <c r="F82" s="23" t="s">
        <v>136</v>
      </c>
      <c r="G82" s="23" t="s">
        <v>137</v>
      </c>
    </row>
    <row r="83" spans="1:9" s="4" customFormat="1" ht="15">
      <c r="A83" s="30"/>
      <c r="B83" s="21" t="s">
        <v>5</v>
      </c>
      <c r="C83" s="22">
        <f>D8-D82</f>
        <v>53582000</v>
      </c>
      <c r="D83" s="22">
        <f>D4-D82</f>
        <v>49686000</v>
      </c>
      <c r="F83" s="23">
        <f>D13+D16+D32+D39+D42+D58+D64+D65+D61+D73</f>
        <v>-86907000</v>
      </c>
      <c r="G83" s="23">
        <f>SUM(D12+D14+D15+D17+D18+D19+D20+D21+D22+D23+D24+D25+D26+D27+D28+D29+D30+D31+D33+D34+D36+D37+D38+D40+D41+D43+D44+D45+D46+D47+D48+D49+D50+D51+D52+D53+D55+D56+D57+D59+D60+D62+D63+D66+D67+D68+D69+D54+D70+D71+D72+D74+D75+D76+D77+D78+D79)</f>
        <v>60316000</v>
      </c>
      <c r="H83" s="23">
        <f>D8-F83-G83</f>
        <v>54936000</v>
      </c>
      <c r="I83" s="23"/>
    </row>
    <row r="84" spans="2:4" ht="52.5" customHeight="1">
      <c r="B84" s="24" t="s">
        <v>1</v>
      </c>
      <c r="C84" s="24"/>
      <c r="D84" s="24"/>
    </row>
    <row r="85" spans="2:4" ht="15">
      <c r="B85" s="21" t="s">
        <v>32</v>
      </c>
      <c r="C85" s="21"/>
      <c r="D85" s="21"/>
    </row>
    <row r="86" spans="1:4" ht="14.25">
      <c r="A86" s="2">
        <v>52</v>
      </c>
      <c r="B86" s="5" t="s">
        <v>149</v>
      </c>
      <c r="C86" s="5" t="s">
        <v>150</v>
      </c>
      <c r="D86" s="5">
        <v>237000</v>
      </c>
    </row>
    <row r="87" spans="2:4" ht="14.25">
      <c r="B87" s="5"/>
      <c r="C87" s="5"/>
      <c r="D87" s="6"/>
    </row>
    <row r="88" spans="2:4" ht="14.25">
      <c r="B88" s="5"/>
      <c r="C88" s="5"/>
      <c r="D88" s="5"/>
    </row>
    <row r="89" spans="1:4" s="4" customFormat="1" ht="15">
      <c r="A89" s="30"/>
      <c r="B89" s="21" t="s">
        <v>2</v>
      </c>
      <c r="C89" s="21"/>
      <c r="D89" s="22">
        <f>SUM(D86:D88)</f>
        <v>237000</v>
      </c>
    </row>
    <row r="90" spans="1:4" s="4" customFormat="1" ht="15">
      <c r="A90" s="30"/>
      <c r="B90" s="21"/>
      <c r="C90" s="21"/>
      <c r="D90" s="22"/>
    </row>
    <row r="91" spans="2:4" ht="14.25">
      <c r="B91" s="5"/>
      <c r="C91" s="5"/>
      <c r="D91" s="5"/>
    </row>
    <row r="92" spans="1:4" s="4" customFormat="1" ht="15">
      <c r="A92" s="30"/>
      <c r="B92" s="21" t="s">
        <v>7</v>
      </c>
      <c r="C92" s="21"/>
      <c r="D92" s="22">
        <f>D5-D89</f>
        <v>3159000</v>
      </c>
    </row>
    <row r="93" spans="1:4" s="4" customFormat="1" ht="15">
      <c r="A93" s="30"/>
      <c r="B93" s="21"/>
      <c r="C93" s="21"/>
      <c r="D93" s="22"/>
    </row>
    <row r="94" spans="1:4" s="4" customFormat="1" ht="15">
      <c r="A94" s="30"/>
      <c r="B94" s="21"/>
      <c r="C94" s="21"/>
      <c r="D94" s="22"/>
    </row>
    <row r="95" spans="1:4" s="4" customFormat="1" ht="15">
      <c r="A95" s="30"/>
      <c r="B95" s="21"/>
      <c r="C95" s="21"/>
      <c r="D95" s="22"/>
    </row>
    <row r="96" spans="1:4" s="4" customFormat="1" ht="15">
      <c r="A96" s="30"/>
      <c r="B96" s="21" t="s">
        <v>33</v>
      </c>
      <c r="C96" s="21"/>
      <c r="D96" s="22"/>
    </row>
    <row r="97" spans="1:4" s="4" customFormat="1" ht="15">
      <c r="A97" s="30"/>
      <c r="B97" s="21"/>
      <c r="C97" s="21"/>
      <c r="D97" s="22"/>
    </row>
    <row r="98" spans="1:4" s="4" customFormat="1" ht="15">
      <c r="A98" s="30"/>
      <c r="B98" s="21"/>
      <c r="C98" s="21"/>
      <c r="D98" s="22"/>
    </row>
    <row r="99" spans="1:4" s="4" customFormat="1" ht="15">
      <c r="A99" s="30"/>
      <c r="B99" s="21" t="s">
        <v>2</v>
      </c>
      <c r="C99" s="21"/>
      <c r="D99" s="22">
        <f>SUM(D97:D98)</f>
        <v>0</v>
      </c>
    </row>
    <row r="100" spans="1:4" s="4" customFormat="1" ht="15">
      <c r="A100" s="30"/>
      <c r="B100" s="21"/>
      <c r="C100" s="21"/>
      <c r="D100" s="22"/>
    </row>
    <row r="101" spans="2:4" ht="14.25">
      <c r="B101" s="5" t="s">
        <v>34</v>
      </c>
      <c r="C101" s="5"/>
      <c r="D101" s="6">
        <f>D7-D99</f>
        <v>0</v>
      </c>
    </row>
    <row r="102" spans="2:4" ht="14.25">
      <c r="B102" s="5"/>
      <c r="C102" s="5"/>
      <c r="D102" s="5"/>
    </row>
    <row r="103" spans="2:4" ht="15">
      <c r="B103" s="21" t="s">
        <v>10</v>
      </c>
      <c r="C103" s="5"/>
      <c r="D103" s="22">
        <f>D92+D101</f>
        <v>3159000</v>
      </c>
    </row>
    <row r="104" spans="2:4" ht="15">
      <c r="B104" s="21"/>
      <c r="C104" s="5"/>
      <c r="D104" s="21"/>
    </row>
    <row r="105" spans="1:4" s="4" customFormat="1" ht="15">
      <c r="A105" s="30"/>
      <c r="B105" s="21" t="s">
        <v>9</v>
      </c>
      <c r="C105" s="21"/>
      <c r="D105" s="22">
        <f>D103+D83</f>
        <v>52845000</v>
      </c>
    </row>
    <row r="106" spans="2:4" ht="16.5" customHeight="1">
      <c r="B106" s="21" t="s">
        <v>138</v>
      </c>
      <c r="C106" s="21"/>
      <c r="D106" s="22">
        <v>500000</v>
      </c>
    </row>
    <row r="107" spans="1:4" s="4" customFormat="1" ht="15">
      <c r="A107" s="30"/>
      <c r="B107" s="21" t="s">
        <v>139</v>
      </c>
      <c r="C107" s="21"/>
      <c r="D107" s="22">
        <f>SUM(D105:D106)</f>
        <v>53345000</v>
      </c>
    </row>
    <row r="108" ht="14.25">
      <c r="D108" s="25"/>
    </row>
    <row r="111" ht="14.25">
      <c r="D111" s="14"/>
    </row>
  </sheetData>
  <sheetProtection/>
  <printOptions/>
  <pageMargins left="0.75" right="0.75" top="1" bottom="1" header="0.5" footer="0.5"/>
  <pageSetup horizontalDpi="300" verticalDpi="300" orientation="portrait" paperSize="9" scale="55" r:id="rId1"/>
  <rowBreaks count="1" manualBreakCount="1">
    <brk id="8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Pártl Zoltánné</dc:creator>
  <cp:keywords/>
  <dc:description/>
  <cp:lastModifiedBy>Kovácsné Rack Mária</cp:lastModifiedBy>
  <cp:lastPrinted>2015-09-11T12:34:02Z</cp:lastPrinted>
  <dcterms:created xsi:type="dcterms:W3CDTF">2006-06-10T07:15:49Z</dcterms:created>
  <dcterms:modified xsi:type="dcterms:W3CDTF">2015-09-14T11:00:29Z</dcterms:modified>
  <cp:category/>
  <cp:version/>
  <cp:contentType/>
  <cp:contentStatus/>
</cp:coreProperties>
</file>