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65" windowHeight="7560" activeTab="0"/>
  </bookViews>
  <sheets>
    <sheet name="Mérleg" sheetId="1" r:id="rId1"/>
    <sheet name="Kataszter" sheetId="2" state="hidden" r:id="rId2"/>
    <sheet name="PM" sheetId="3" r:id="rId3"/>
    <sheet name="Erkim" sheetId="4" r:id="rId4"/>
    <sheet name="Pü-i Mérleg" sheetId="5" r:id="rId5"/>
    <sheet name="Pü- K 13" sheetId="6" state="hidden" r:id="rId6"/>
    <sheet name="Pü-i B 13" sheetId="7" state="hidden" r:id="rId7"/>
  </sheets>
  <externalReferences>
    <externalReference r:id="rId10"/>
    <externalReference r:id="rId11"/>
    <externalReference r:id="rId12"/>
  </externalReferences>
  <definedNames>
    <definedName name="_xlnm.Print_Area" localSheetId="0">'Mérleg'!$A$1:$E$206</definedName>
    <definedName name="_xlnm.Print_Area" localSheetId="2">'PM'!$A$1:$C$35</definedName>
    <definedName name="_xlnm.Print_Area" localSheetId="4">'Pü-i Mérleg'!$A$1:$E$566</definedName>
  </definedNames>
  <calcPr fullCalcOnLoad="1"/>
</workbook>
</file>

<file path=xl/sharedStrings.xml><?xml version="1.0" encoding="utf-8"?>
<sst xmlns="http://schemas.openxmlformats.org/spreadsheetml/2006/main" count="2162" uniqueCount="1283">
  <si>
    <t>Balatonvilágos Község</t>
  </si>
  <si>
    <t>2014. évi           Mérlege</t>
  </si>
  <si>
    <t>12/A - Mérleg</t>
  </si>
  <si>
    <t>Megnevezés</t>
  </si>
  <si>
    <t>Előző időszak</t>
  </si>
  <si>
    <t>Módosítás</t>
  </si>
  <si>
    <t>Tárgyi időszak</t>
  </si>
  <si>
    <t/>
  </si>
  <si>
    <t>ESZKÖZÖK</t>
  </si>
  <si>
    <t>04</t>
  </si>
  <si>
    <t>A/I        Immateriális javak (=A/I/1+A/I/2+A/I/3) (04=01+02+03)</t>
  </si>
  <si>
    <t>10</t>
  </si>
  <si>
    <t>A/II        Tárgyi eszközök (=A/II/1+...+A/II/5) (10=05+...+09)</t>
  </si>
  <si>
    <t>18</t>
  </si>
  <si>
    <t>A/III        Befektetett pénzügyi eszközök (=A/III/1+A/III/2+A/III/3) (18=11+14+17)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</si>
  <si>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</si>
  <si>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</si>
  <si>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</si>
  <si>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</si>
  <si>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28</t>
  </si>
  <si>
    <t>B/I        Készletek (=B/I/1+…+B/I/5) (28=23+...+27)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</si>
  <si>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</si>
  <si>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</si>
  <si>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</si>
  <si>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</si>
  <si>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</si>
  <si>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</si>
  <si>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</si>
  <si>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</si>
  <si>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</si>
  <si>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</si>
  <si>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</si>
  <si>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</si>
  <si>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</si>
  <si>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</si>
  <si>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</si>
  <si>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</si>
  <si>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57</t>
  </si>
  <si>
    <t>D/I        Költségvetési évben esedékes követelések (=D/I/1+…+D/I/8) (57=44+46+48+...+51+53+55)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</si>
  <si>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</si>
  <si>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</si>
  <si>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</si>
  <si>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</si>
  <si>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</si>
  <si>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</si>
  <si>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</si>
  <si>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</si>
  <si>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</si>
  <si>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</si>
  <si>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</si>
  <si>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</si>
  <si>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</si>
  <si>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</si>
  <si>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</si>
  <si>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</si>
  <si>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</si>
  <si>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</si>
  <si>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</si>
  <si>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</si>
  <si>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</si>
  <si>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</si>
  <si>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</si>
  <si>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</si>
  <si>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</si>
  <si>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</si>
  <si>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</si>
  <si>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</si>
  <si>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</si>
  <si>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118</t>
  </si>
  <si>
    <t>138</t>
  </si>
  <si>
    <t>H/II        Költségvetési évet követően esedékes kötelezettségek (=H/II/1+…H/II/9) (138=119+...+123+125+...+127+129)</t>
  </si>
  <si>
    <t>147</t>
  </si>
  <si>
    <t>148</t>
  </si>
  <si>
    <t>I)        EGYÉB SAJÁTOS FORRÁSOLDALI ELSZÁMOLÁSOK</t>
  </si>
  <si>
    <t>149</t>
  </si>
  <si>
    <t>J)        KINCSTÁRI SZÁMLAVEZETÉSSEL KAPCSOLATOS ELSZÁMOLÁSOK</t>
  </si>
  <si>
    <t>153</t>
  </si>
  <si>
    <t>154</t>
  </si>
  <si>
    <t>FORRÁSOK ÖSSZESEN (=G+H+I+J+K) (=154=98+147+...+149+153)</t>
  </si>
  <si>
    <t>Balatonvilágos, 2015.04.17</t>
  </si>
  <si>
    <t>Édesné Busch Aranka</t>
  </si>
  <si>
    <t>könvvizsgáló</t>
  </si>
  <si>
    <t>OO1435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</si>
  <si>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</si>
  <si>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</si>
  <si>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</si>
  <si>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</si>
  <si>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</si>
  <si>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</si>
  <si>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</si>
  <si>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</si>
  <si>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</si>
  <si>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</si>
  <si>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</si>
  <si>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</si>
  <si>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</si>
  <si>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</si>
  <si>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</si>
  <si>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</si>
  <si>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</si>
  <si>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</si>
  <si>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</si>
  <si>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</si>
  <si>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</si>
  <si>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</si>
  <si>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</si>
  <si>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</si>
  <si>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</si>
  <si>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</si>
  <si>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</si>
  <si>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</si>
  <si>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</si>
  <si>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</si>
  <si>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</si>
  <si>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</si>
  <si>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</si>
  <si>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</si>
  <si>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</si>
  <si>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</si>
  <si>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</si>
  <si>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</si>
  <si>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</si>
  <si>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</si>
  <si>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</si>
  <si>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</si>
  <si>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</si>
  <si>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</si>
  <si>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</si>
  <si>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</si>
  <si>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</si>
  <si>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</si>
  <si>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</si>
  <si>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</si>
  <si>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</si>
  <si>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</si>
  <si>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</si>
  <si>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</si>
  <si>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</si>
  <si>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</si>
  <si>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</si>
  <si>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</si>
  <si>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</si>
  <si>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</si>
  <si>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</si>
  <si>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</si>
  <si>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</si>
  <si>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</si>
  <si>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</si>
  <si>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</si>
  <si>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</si>
  <si>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</si>
  <si>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</si>
  <si>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</si>
  <si>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</si>
  <si>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</si>
  <si>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</si>
  <si>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</si>
  <si>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</si>
  <si>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</si>
  <si>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</si>
  <si>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</si>
  <si>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</si>
  <si>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</si>
  <si>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</si>
  <si>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</si>
  <si>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</si>
  <si>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</si>
  <si>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</si>
  <si>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</si>
  <si>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</si>
  <si>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</si>
  <si>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</si>
  <si>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</si>
  <si>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</si>
  <si>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</si>
  <si>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</si>
  <si>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</si>
  <si>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</si>
  <si>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</si>
  <si>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</si>
  <si>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</si>
  <si>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</si>
  <si>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</si>
  <si>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</si>
  <si>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</si>
  <si>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</si>
  <si>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</si>
  <si>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</si>
  <si>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</si>
  <si>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</si>
  <si>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</si>
  <si>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</si>
  <si>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</si>
  <si>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</si>
  <si>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</si>
  <si>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</si>
  <si>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</si>
  <si>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</si>
  <si>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</si>
  <si>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</si>
  <si>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</si>
  <si>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</si>
  <si>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</si>
  <si>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</si>
  <si>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</si>
  <si>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</si>
  <si>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</si>
  <si>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</si>
  <si>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</si>
  <si>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82</t>
  </si>
  <si>
    <t>83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</si>
  <si>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</si>
  <si>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</si>
  <si>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</si>
  <si>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</si>
  <si>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</si>
  <si>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</si>
  <si>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</si>
  <si>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</si>
  <si>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</si>
  <si>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</si>
  <si>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</si>
  <si>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</si>
  <si>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</si>
  <si>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</si>
  <si>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</si>
  <si>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104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</si>
  <si>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</si>
  <si>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</si>
  <si>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</si>
  <si>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</si>
  <si>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</si>
  <si>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</si>
  <si>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</si>
  <si>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</si>
  <si>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110</t>
  </si>
  <si>
    <t>111</t>
  </si>
  <si>
    <t>112</t>
  </si>
  <si>
    <t>H/I/9c        - ebből: költségvetési évben esedékes kötelezettségek likviditási célú hitelek, kölcsönök törlesztésére pénzügyi vállalkozásoknak</t>
  </si>
  <si>
    <t>113</t>
  </si>
  <si>
    <t>114</t>
  </si>
  <si>
    <t>115</t>
  </si>
  <si>
    <t>116</t>
  </si>
  <si>
    <t>117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</si>
  <si>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</si>
  <si>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</si>
  <si>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</si>
  <si>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</si>
  <si>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</si>
  <si>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</si>
  <si>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</si>
  <si>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</si>
  <si>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123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</si>
  <si>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</si>
  <si>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</si>
  <si>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</si>
  <si>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</si>
  <si>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</si>
  <si>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</si>
  <si>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</si>
  <si>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</si>
  <si>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</si>
  <si>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</si>
  <si>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</si>
  <si>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</si>
  <si>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</si>
  <si>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</si>
  <si>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</si>
  <si>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</si>
  <si>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</si>
  <si>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</si>
  <si>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</si>
  <si>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</si>
  <si>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</si>
  <si>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</si>
  <si>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</si>
  <si>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</si>
  <si>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</si>
  <si>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</si>
  <si>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</si>
  <si>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</si>
  <si>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</si>
  <si>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</si>
  <si>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</si>
  <si>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</si>
  <si>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</si>
  <si>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</si>
  <si>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</si>
  <si>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</si>
  <si>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</si>
  <si>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144</t>
  </si>
  <si>
    <t>145</t>
  </si>
  <si>
    <t>146</t>
  </si>
  <si>
    <t>H/III        Kötelezettség jellegű sajátos elszámolások (=H)/III/1+…+H)/III/7) (146=139+...+145)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</si>
  <si>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</si>
  <si>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</si>
  <si>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</si>
  <si>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</si>
  <si>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</si>
  <si>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</si>
  <si>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Adatok: ezer forintban!</t>
  </si>
  <si>
    <t>Sorszám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</si>
  <si>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</si>
  <si>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</si>
  <si>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</si>
  <si>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</si>
  <si>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</si>
  <si>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</si>
  <si>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</si>
  <si>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</si>
  <si>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</si>
  <si>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</si>
  <si>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</si>
  <si>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</si>
  <si>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</si>
  <si>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</si>
  <si>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</si>
  <si>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</si>
  <si>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</si>
  <si>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</si>
  <si>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</si>
  <si>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</si>
  <si>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</si>
  <si>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</si>
  <si>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</si>
  <si>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</si>
  <si>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</si>
  <si>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</si>
  <si>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</si>
  <si>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</si>
  <si>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</si>
  <si>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</si>
  <si>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</si>
  <si>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</si>
  <si>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</si>
  <si>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</si>
  <si>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</si>
  <si>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</si>
  <si>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</si>
  <si>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</si>
  <si>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</si>
  <si>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</si>
  <si>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</si>
  <si>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</si>
  <si>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</si>
  <si>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</si>
  <si>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</si>
  <si>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</si>
  <si>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</si>
  <si>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</si>
  <si>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</si>
  <si>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</si>
  <si>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</si>
  <si>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</si>
  <si>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</si>
  <si>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</si>
  <si>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</si>
  <si>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</si>
  <si>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</si>
  <si>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</si>
  <si>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</si>
  <si>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</si>
  <si>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</si>
  <si>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</si>
  <si>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</si>
  <si>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</si>
  <si>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</si>
  <si>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</si>
  <si>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</si>
  <si>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</si>
  <si>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</si>
  <si>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</si>
  <si>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</si>
  <si>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</si>
  <si>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</si>
  <si>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</si>
  <si>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</si>
  <si>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</si>
  <si>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</si>
  <si>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</si>
  <si>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</si>
  <si>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</si>
  <si>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</si>
  <si>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</si>
  <si>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</si>
  <si>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</si>
  <si>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</si>
  <si>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</si>
  <si>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</si>
  <si>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</si>
  <si>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</si>
  <si>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</si>
  <si>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</si>
  <si>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</si>
  <si>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</si>
  <si>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</si>
  <si>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</si>
  <si>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</si>
  <si>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</si>
  <si>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</si>
  <si>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</si>
  <si>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</si>
  <si>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</si>
  <si>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</si>
  <si>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</si>
  <si>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</si>
  <si>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</si>
  <si>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</si>
  <si>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</si>
  <si>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</si>
  <si>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</si>
  <si>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</si>
  <si>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Devizaszámlák, és idegen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</si>
  <si>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</si>
  <si>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</si>
  <si>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</si>
  <si>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</si>
  <si>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</si>
  <si>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</si>
  <si>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</si>
  <si>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</si>
  <si>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</si>
  <si>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</si>
  <si>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</si>
  <si>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</si>
  <si>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</si>
  <si>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</si>
  <si>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</si>
  <si>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</si>
  <si>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</si>
  <si>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</si>
  <si>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</si>
  <si>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</si>
  <si>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</si>
  <si>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állományi 
érték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</si>
  <si>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</si>
  <si>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</si>
  <si>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</si>
  <si>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</si>
  <si>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</si>
  <si>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</si>
  <si>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</si>
  <si>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</si>
  <si>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</si>
  <si>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</si>
  <si>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</si>
  <si>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</si>
  <si>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</si>
  <si>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I) KINCSTÁRI SZÁMLAVEZETÉSSEL KAPCSOLATOS ELSZÁMOLÁSOK</t>
  </si>
  <si>
    <t>J) PASSZÍV IDŐBELI ELHATÁROLÁSOK</t>
  </si>
  <si>
    <t>FORRÁSOK ÖSSZESEN  (07+11+12+13)</t>
  </si>
  <si>
    <t>2014. évi</t>
  </si>
  <si>
    <t>Maradvány Kimutatása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</si>
  <si>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</si>
  <si>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</si>
  <si>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</si>
  <si>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</si>
  <si>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</si>
  <si>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</si>
  <si>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</si>
  <si>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</si>
  <si>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</si>
  <si>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</si>
  <si>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</si>
  <si>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</si>
  <si>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</si>
  <si>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</si>
  <si>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</si>
  <si>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</si>
  <si>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</si>
  <si>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</si>
  <si>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</si>
  <si>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</si>
  <si>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(B-F)</t>
  </si>
  <si>
    <t>Eredmény kimutatás</t>
  </si>
  <si>
    <t>13/A - Eredménykimutatás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</si>
  <si>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</si>
  <si>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</si>
  <si>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</si>
  <si>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</si>
  <si>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</si>
  <si>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</si>
  <si>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</si>
  <si>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</si>
  <si>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</si>
  <si>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</si>
  <si>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</si>
  <si>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</si>
  <si>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</si>
  <si>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</si>
  <si>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</si>
  <si>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</si>
  <si>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</si>
  <si>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</si>
  <si>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</si>
  <si>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</si>
  <si>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</si>
  <si>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</si>
  <si>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</si>
  <si>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</si>
  <si>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</si>
  <si>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</si>
  <si>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</si>
  <si>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</si>
  <si>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</si>
  <si>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</si>
  <si>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</si>
  <si>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</si>
  <si>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</si>
  <si>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</si>
  <si>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</si>
  <si>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</si>
  <si>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</si>
  <si>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</si>
  <si>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</si>
  <si>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</si>
  <si>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</si>
  <si>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</si>
  <si>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02 - Beszámoló a B1-B7. Költségvetési bevételek előirányzatának teljesítéséről</t>
  </si>
  <si>
    <t>Eredeti előirányzat</t>
  </si>
  <si>
    <t>Előirányzat módosított</t>
  </si>
  <si>
    <t>Teljesítés összege</t>
  </si>
  <si>
    <t>Előirányzat eredeti</t>
  </si>
  <si>
    <t>Követelés költségvetési évben esedékes</t>
  </si>
  <si>
    <t>Követelés költségvetési évet követően esedékes</t>
  </si>
  <si>
    <t>1.1</t>
  </si>
  <si>
    <t>Helyi önkormányzatok működésének ált. támogatása        (B111)</t>
  </si>
  <si>
    <t>1.2</t>
  </si>
  <si>
    <t>Települési önkorm-k egyes köznevelési feladatainak támogatása        (B112)</t>
  </si>
  <si>
    <t>1.3</t>
  </si>
  <si>
    <t>Települési önkormányzatok szociális, gyermekjóléti és gyermekétkeztetési feladatainak támogatása        (B113)</t>
  </si>
  <si>
    <t>1.4</t>
  </si>
  <si>
    <t>Települési önk-k kulturális feladatainak támogatása        (B114)</t>
  </si>
  <si>
    <t>1.5</t>
  </si>
  <si>
    <t>Működési célú központosított előirányzatok        (B115)</t>
  </si>
  <si>
    <t>1.6</t>
  </si>
  <si>
    <t>Helyi önkormányzatok kiegészítő támogatásai        (B116)</t>
  </si>
  <si>
    <t>1.</t>
  </si>
  <si>
    <t>Önkormányzatok működési támogatásai</t>
  </si>
  <si>
    <t>2.1</t>
  </si>
  <si>
    <t>Egyéb működési célú tám. bevételei államháztartáson belülről</t>
  </si>
  <si>
    <t>2</t>
  </si>
  <si>
    <t>Működési célú támogatások államháztartáson belülről (=07+...+10+21+32)        (B1)</t>
  </si>
  <si>
    <t>3.1</t>
  </si>
  <si>
    <t>Felhalmozási célú támogatások államháztartáson belülről        (B2)</t>
  </si>
  <si>
    <t>Magánszemélyek jövedelemadói (=81+82+83)        (B311)</t>
  </si>
  <si>
    <t>ebből: személyi jövedelemadó        (B311)</t>
  </si>
  <si>
    <t>ebből: magánszemély jogviszonyának megszűnéséhez kapcsolódó egyes jöv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</si>
  <si>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</si>
  <si>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</si>
  <si>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</si>
  <si>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</si>
  <si>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</si>
  <si>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</si>
  <si>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</si>
  <si>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</si>
  <si>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</si>
  <si>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</si>
  <si>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3.2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</si>
  <si>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</si>
  <si>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</si>
  <si>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</si>
  <si>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egbizt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</si>
  <si>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</si>
  <si>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</si>
  <si>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</si>
  <si>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</si>
  <si>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</si>
  <si>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</si>
  <si>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</si>
  <si>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</si>
  <si>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</si>
  <si>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</si>
  <si>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</si>
  <si>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</si>
  <si>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3</t>
  </si>
  <si>
    <t>Vagyoni tipusú adók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</si>
  <si>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</si>
  <si>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</si>
  <si>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</si>
  <si>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</si>
  <si>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</si>
  <si>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</si>
  <si>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</si>
  <si>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4.1</t>
  </si>
  <si>
    <t>Értékesítési és forgalmi adók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</si>
  <si>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</si>
  <si>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</si>
  <si>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</si>
  <si>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</si>
  <si>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</si>
  <si>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</si>
  <si>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4.1.1</t>
  </si>
  <si>
    <t>ebből: állandó jel-el végzett  tev. után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</si>
  <si>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</si>
  <si>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</si>
  <si>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</si>
  <si>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</si>
  <si>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</si>
  <si>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</si>
  <si>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</si>
  <si>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</si>
  <si>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</si>
  <si>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</si>
  <si>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</si>
  <si>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</si>
  <si>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</si>
  <si>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</si>
  <si>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</si>
  <si>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</si>
  <si>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</si>
  <si>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</si>
  <si>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4.2</t>
  </si>
  <si>
    <t>Gépjárműadók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</si>
  <si>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</si>
  <si>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</si>
  <si>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</si>
  <si>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</si>
  <si>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4.3</t>
  </si>
  <si>
    <t xml:space="preserve">Egyéb áruhasználati és szolgáltatási adók 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</si>
  <si>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</si>
  <si>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</si>
  <si>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</si>
  <si>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</si>
  <si>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</si>
  <si>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</si>
  <si>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</si>
  <si>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</si>
  <si>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</si>
  <si>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</si>
  <si>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</si>
  <si>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</si>
  <si>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</si>
  <si>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</si>
  <si>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</si>
  <si>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</si>
  <si>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4</t>
  </si>
  <si>
    <t xml:space="preserve">Termékek és szolgáltatások adói </t>
  </si>
  <si>
    <t>4.4</t>
  </si>
  <si>
    <t>Egyéb közhatalmi bevételek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</si>
  <si>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</si>
  <si>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</si>
  <si>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</si>
  <si>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</si>
  <si>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</si>
  <si>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</si>
  <si>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</si>
  <si>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</si>
  <si>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</si>
  <si>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</si>
  <si>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</si>
  <si>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</si>
  <si>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</t>
  </si>
  <si>
    <t>5.1</t>
  </si>
  <si>
    <t>Készletértékesítés ellenértéke        (B401)</t>
  </si>
  <si>
    <t>5.2</t>
  </si>
  <si>
    <t>Szolgáltatások ellenértéke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</si>
  <si>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</si>
  <si>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</si>
  <si>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5.3</t>
  </si>
  <si>
    <t>Közvetített szolgáltatások ellenértéke        (B403)</t>
  </si>
  <si>
    <t>5.4</t>
  </si>
  <si>
    <t>ebből: államháztartáson belül        (B403)</t>
  </si>
  <si>
    <t>5.5</t>
  </si>
  <si>
    <t>Tulajdonosi bevételek 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</si>
  <si>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</si>
  <si>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</si>
  <si>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</si>
  <si>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</si>
  <si>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</si>
  <si>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</si>
  <si>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5.6</t>
  </si>
  <si>
    <t>Ellátási díjak        (B405)</t>
  </si>
  <si>
    <t>5.7</t>
  </si>
  <si>
    <t>Kiszámlázott általános forgalmi adó        (B406)</t>
  </si>
  <si>
    <t>5.8</t>
  </si>
  <si>
    <t>Általános forgalmi adó visszatérítése        (B407)</t>
  </si>
  <si>
    <t>5.9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</si>
  <si>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</si>
  <si>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</si>
  <si>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</si>
  <si>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</si>
  <si>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5.10</t>
  </si>
  <si>
    <t>Egyéb pénzügyi műveletek bevételei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</si>
  <si>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</si>
  <si>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</si>
  <si>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</si>
  <si>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</si>
  <si>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5.11</t>
  </si>
  <si>
    <t>Egyéb működési bevételek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</si>
  <si>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</si>
  <si>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</si>
  <si>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</si>
  <si>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5</t>
  </si>
  <si>
    <t>Működési bevételek (=180+181+184+186+193+…+196+200+205)        (B4)</t>
  </si>
  <si>
    <t>6.1</t>
  </si>
  <si>
    <t>Immateriális javak értékesítése         (B51)</t>
  </si>
  <si>
    <t>ebből: kiotói egységek és kibocsátási egységek eladásából befolyt eladási ár        (B51)</t>
  </si>
  <si>
    <t>6.2</t>
  </si>
  <si>
    <t>Ingatlanok értékesítése       (B52)</t>
  </si>
  <si>
    <t>ebből: termőföld-eladás bevételei        (B52)</t>
  </si>
  <si>
    <t>6.3</t>
  </si>
  <si>
    <t>Egyéb tárgyi eszközök értékesítése        (B53)</t>
  </si>
  <si>
    <t>6.4</t>
  </si>
  <si>
    <t>Részesedések értékesítése         (B54)</t>
  </si>
  <si>
    <t>ebből: privatizációból származó bevétel        (B54)</t>
  </si>
  <si>
    <t>6.5</t>
  </si>
  <si>
    <t>Részesedések megszűnéséhez kapcsolódó bevételek        (B55)</t>
  </si>
  <si>
    <t>6.</t>
  </si>
  <si>
    <t xml:space="preserve">Felhalmozási bevételek 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</si>
  <si>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</si>
  <si>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</si>
  <si>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</si>
  <si>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</si>
  <si>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</si>
  <si>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</si>
  <si>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</si>
  <si>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</si>
  <si>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</si>
  <si>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</si>
  <si>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</si>
  <si>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</si>
  <si>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</si>
  <si>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</si>
  <si>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</si>
  <si>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</si>
  <si>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</si>
  <si>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</si>
  <si>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</si>
  <si>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</si>
  <si>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</si>
  <si>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</si>
  <si>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</si>
  <si>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</si>
  <si>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</si>
  <si>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7.</t>
  </si>
  <si>
    <t xml:space="preserve">Működési célú átvett pénzeszközök </t>
  </si>
  <si>
    <t>8.1</t>
  </si>
  <si>
    <t>Felhalm-i célú gar.- és kezességváll-ból megtérülések áh-n kívülről        (B71)</t>
  </si>
  <si>
    <t>8.2</t>
  </si>
  <si>
    <t>Felhalm-i célú visszatérítendő tám, kölcsön visszatérül áh-n kívülről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</si>
  <si>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</si>
  <si>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</si>
  <si>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</si>
  <si>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</si>
  <si>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</si>
  <si>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</si>
  <si>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</si>
  <si>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</si>
  <si>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</si>
  <si>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</si>
  <si>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</si>
  <si>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8.3</t>
  </si>
  <si>
    <t>Egyéb felhalmozási célú átvett pénzeszközök 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</si>
  <si>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</si>
  <si>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</si>
  <si>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</si>
  <si>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</si>
  <si>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</si>
  <si>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</si>
  <si>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</si>
  <si>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</si>
  <si>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</si>
  <si>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</si>
  <si>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</si>
  <si>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8</t>
  </si>
  <si>
    <t>Felhalmozási célú átvett pénzeszközök</t>
  </si>
  <si>
    <t>9.</t>
  </si>
  <si>
    <t xml:space="preserve">Költségvetési bevételek </t>
  </si>
  <si>
    <t xml:space="preserve">de a pm táblában az 1. sorban nem ennyi van hanem 389.864   </t>
  </si>
  <si>
    <t>04 - Beszámoló a B8. Finanszírozási bevételek előirányzatának teljesítéséről</t>
  </si>
  <si>
    <t>10.1</t>
  </si>
  <si>
    <t>Hosszú lejáratú hitelek, kölcsönök felvétele      (B8111)</t>
  </si>
  <si>
    <t>ebből: pénzügyi vállalkozás        (B8111)</t>
  </si>
  <si>
    <t>10.2</t>
  </si>
  <si>
    <t>Likviditási célú hitelek, kölcsönök felvétele pénzügyi vállalkozástól        (B8112)</t>
  </si>
  <si>
    <t>10.3</t>
  </si>
  <si>
    <t>Rövid lejáratú hitelek, kölcsönök felvétele       (B8113)</t>
  </si>
  <si>
    <t>ebből: pénzügyi vállalkozás        (B8113)</t>
  </si>
  <si>
    <t>Hitel-, kölcsönfelvétel államháztartáson kívülről        (B811)</t>
  </si>
  <si>
    <t>11.1</t>
  </si>
  <si>
    <t>Forg-i célú belf-i értékpapírok beváltása, értékesítése      (B8121)</t>
  </si>
  <si>
    <t>11.2</t>
  </si>
  <si>
    <t>Forgatási célú belföldi értékpapírok kibocsátása        (B8122)</t>
  </si>
  <si>
    <t>11.3</t>
  </si>
  <si>
    <t>Befekt-i célú belf-i értékpapír beváltás, értékesítés        (B8123)</t>
  </si>
  <si>
    <t>11.4</t>
  </si>
  <si>
    <t>Befektetési célú belföldi értékpapírok kibocsátása        (B8124)</t>
  </si>
  <si>
    <t>Belföldi értékpapírok bevételei     (B812)</t>
  </si>
  <si>
    <t>12.1</t>
  </si>
  <si>
    <t>Előző év költségvetési maradványának igénybevétele        (B8131)</t>
  </si>
  <si>
    <t>12.2</t>
  </si>
  <si>
    <t>Előző év vállalkozási maradványának igénybevétele        (B8132)</t>
  </si>
  <si>
    <t>Maradvány igénybevétele        (B813)</t>
  </si>
  <si>
    <t>13.1</t>
  </si>
  <si>
    <t>Államháztartáson belüli megelőlegezések        (B814)</t>
  </si>
  <si>
    <t>13.2</t>
  </si>
  <si>
    <t>Államháztartáson belüli megelőlegezések törlesztése        (B815)</t>
  </si>
  <si>
    <t>13.4</t>
  </si>
  <si>
    <t>Betétek megszüntetése        (B817)</t>
  </si>
  <si>
    <t>13.5</t>
  </si>
  <si>
    <t>Központi költségvetés sajátos finanszírozási bevételei    (B818)</t>
  </si>
  <si>
    <t>ebből: tulajdonosi kölcsönök visszatérülése        (B818)</t>
  </si>
  <si>
    <t>Belföldi finanszírozás bevételei        (B81)</t>
  </si>
  <si>
    <t>14.1</t>
  </si>
  <si>
    <t>Forg-i célú külf-i értékpapír beváltás, értékesítés        (B821)</t>
  </si>
  <si>
    <t>14.2</t>
  </si>
  <si>
    <t>Befekt-i célú külföldi értékpapírok beváltás, értékesítés        (B822)</t>
  </si>
  <si>
    <t>14.3</t>
  </si>
  <si>
    <t>Külföldi értékpapírok kibocsátása        (B823)</t>
  </si>
  <si>
    <t>14.4</t>
  </si>
  <si>
    <t>Külföldi hitelek, kölcsönök felvétele        (B824)</t>
  </si>
  <si>
    <t>14.5</t>
  </si>
  <si>
    <t>ebből: nemzetközi fejlesztési szervezetek        (B824)</t>
  </si>
  <si>
    <t>14.6</t>
  </si>
  <si>
    <t>ebből: más kormányok        (B824)</t>
  </si>
  <si>
    <t>14.7</t>
  </si>
  <si>
    <t>ebből: külföldi pénzintézetek        (B824)</t>
  </si>
  <si>
    <t>Külföldi finanszírozás bevételei         (B82)</t>
  </si>
  <si>
    <t>Adóssághoz nem kapcsolódó származékos ügyletek bevételei        (B83)</t>
  </si>
  <si>
    <t>Finanszírozási bevételek        (B8)</t>
  </si>
  <si>
    <t>Költségvetési és finanszirozási bevételek összesen</t>
  </si>
  <si>
    <t>01 - Beszámoló a K1.-K8. Költségvetési kiadások előirányzatának teljesítéséről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</si>
  <si>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</si>
  <si>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</si>
  <si>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</si>
  <si>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</si>
  <si>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</si>
  <si>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</si>
  <si>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</si>
  <si>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</si>
  <si>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</si>
  <si>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</si>
  <si>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</si>
  <si>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</si>
  <si>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</si>
  <si>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</si>
  <si>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</si>
  <si>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</si>
  <si>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ir. E.jogvisz-ban nem saját foglalkoztatottnak fiz juttatás  (K122)</t>
  </si>
  <si>
    <t>Egyéb külső személyi juttatások        (K123)</t>
  </si>
  <si>
    <t>Külső személyi juttatások (=16+17+18)        (K12)</t>
  </si>
  <si>
    <t>Személyi juttatások összesen (=15+19)        (K1)</t>
  </si>
  <si>
    <t xml:space="preserve">Munkaadókat terhelő járulékok és szoc hozzájárulás  K2                                                                                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</si>
  <si>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</si>
  <si>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</si>
  <si>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</si>
  <si>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</si>
  <si>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</si>
  <si>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</si>
  <si>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</si>
  <si>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</si>
  <si>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</si>
  <si>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</si>
  <si>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</si>
  <si>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</si>
  <si>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</si>
  <si>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</si>
  <si>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</si>
  <si>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</si>
  <si>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</si>
  <si>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</si>
  <si>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</si>
  <si>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</si>
  <si>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</si>
  <si>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</si>
  <si>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</si>
  <si>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</si>
  <si>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</si>
  <si>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</si>
  <si>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</si>
  <si>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felsz.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</si>
  <si>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</si>
  <si>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</si>
  <si>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</si>
  <si>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</si>
  <si>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</si>
  <si>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</si>
  <si>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</si>
  <si>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</si>
  <si>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</si>
  <si>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Dologi kiadások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</si>
  <si>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</si>
  <si>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</si>
  <si>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</si>
  <si>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</si>
  <si>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</si>
  <si>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</si>
  <si>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</si>
  <si>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</si>
  <si>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</si>
  <si>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</si>
  <si>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</si>
  <si>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</si>
  <si>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K42</t>
  </si>
  <si>
    <t>Pénzbeli kárpótlások, kártérítések        (K43)</t>
  </si>
  <si>
    <t>Betegséggel kapcs (nem társadalombiztosítási) ellátások (=76+…+82)    K44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</si>
  <si>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</si>
  <si>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</si>
  <si>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</si>
  <si>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</si>
  <si>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</si>
  <si>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</si>
  <si>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</si>
  <si>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 ellát.(=84+…+92)    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</si>
  <si>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</si>
  <si>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</si>
  <si>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</si>
  <si>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</si>
  <si>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</si>
  <si>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</si>
  <si>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</si>
  <si>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</si>
  <si>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</si>
  <si>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</si>
  <si>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</si>
  <si>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</si>
  <si>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lakásfennt. tám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</si>
  <si>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</si>
  <si>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</si>
  <si>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</si>
  <si>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</si>
  <si>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</si>
  <si>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</si>
  <si>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</si>
  <si>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</si>
  <si>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</si>
  <si>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</si>
  <si>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</si>
  <si>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</si>
  <si>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 idő után járó) nyugdíj-kieg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</si>
  <si>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</si>
  <si>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</si>
  <si>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</si>
  <si>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szoctám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</si>
  <si>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</si>
  <si>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</si>
  <si>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</si>
  <si>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</si>
  <si>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 szoc segély [Szoctv. 37. § (1) bek. a) - d) pontok]  (K48)</t>
  </si>
  <si>
    <t>ebből: átmeneti segély [Szoctv. 45.§]        (K48)</t>
  </si>
  <si>
    <t>ebből: egyéb, az önk. rendeletében megállapított juttatás        (K48)</t>
  </si>
  <si>
    <t>ebből: természetbeni rendsz szoc segély [Szoctv. 47.§ (1) bek. a) pont]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</si>
  <si>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</si>
  <si>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</si>
  <si>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</si>
  <si>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</si>
  <si>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</si>
  <si>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</si>
  <si>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</si>
  <si>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</si>
  <si>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</si>
  <si>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</si>
  <si>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</si>
  <si>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</si>
  <si>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</si>
  <si>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</si>
  <si>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</si>
  <si>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</si>
  <si>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</si>
  <si>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</si>
  <si>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</si>
  <si>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ebből: nemzetiségi önkormányzatok és költségvetési szerveik        (K504)</t>
  </si>
  <si>
    <t>ebből: térségi fejlesztési tanácsok és költségvetési szerveik        (K504)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</si>
  <si>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</si>
  <si>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</si>
  <si>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</si>
  <si>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</si>
  <si>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</si>
  <si>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</si>
  <si>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</si>
  <si>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</si>
  <si>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</si>
  <si>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</si>
  <si>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1.7</t>
  </si>
  <si>
    <t>Egyéb működési célú támogatások államháztartáson belülre(K506)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</si>
  <si>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</si>
  <si>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</si>
  <si>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</si>
  <si>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</si>
  <si>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</si>
  <si>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</si>
  <si>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</si>
  <si>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</si>
  <si>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</si>
  <si>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</si>
  <si>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1.8</t>
  </si>
  <si>
    <t>Műk-i célú gar- és kezességváll-ból származó kifizetés áhn kívülre        (K507)</t>
  </si>
  <si>
    <t>ebből: állami vagy önk.tulajdonban lévő gazdasági társaságok tartozásai miatti kifizetések     (K507)</t>
  </si>
  <si>
    <t>1.9</t>
  </si>
  <si>
    <t>Műk-i célú visszatérítendő tám, kölcsön nyújtása államházt-n kívülre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</si>
  <si>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</si>
  <si>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</si>
  <si>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</si>
  <si>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</si>
  <si>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</si>
  <si>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</si>
  <si>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</si>
  <si>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</si>
  <si>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</si>
  <si>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</si>
  <si>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</si>
  <si>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1.10</t>
  </si>
  <si>
    <t>Árkiegészítések, ártámogatások        (K509)</t>
  </si>
  <si>
    <t>1.11</t>
  </si>
  <si>
    <t>Kamattámogatások        (K510)</t>
  </si>
  <si>
    <t>1.12</t>
  </si>
  <si>
    <t xml:space="preserve">Egyéb működési célú támogatások államháztartáson kívülre      (K511)   </t>
  </si>
  <si>
    <t>ebből: egyházi jogi személyek        (K511)</t>
  </si>
  <si>
    <t>ebből: nonprofit gazdasági társaságok        (K511)</t>
  </si>
  <si>
    <t>1.13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</si>
  <si>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</si>
  <si>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</si>
  <si>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</si>
  <si>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</si>
  <si>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</si>
  <si>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</si>
  <si>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</si>
  <si>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</si>
  <si>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</si>
  <si>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1.14</t>
  </si>
  <si>
    <t>Tartalékok        (K512)</t>
  </si>
  <si>
    <t>Egyéb működési célú kiadások 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</si>
  <si>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</si>
  <si>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</si>
  <si>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</si>
  <si>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</si>
  <si>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</si>
  <si>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</si>
  <si>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</si>
  <si>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</si>
  <si>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</si>
  <si>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</si>
  <si>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</si>
  <si>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</si>
  <si>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</si>
  <si>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2.2</t>
  </si>
  <si>
    <t>Felújítások    (K7)</t>
  </si>
  <si>
    <t>2.3</t>
  </si>
  <si>
    <t>Felhalmozási célú garancia- és kezességvállalásból származó kifizetés államháztartáson belülre  K81)</t>
  </si>
  <si>
    <t>2.4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</si>
  <si>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</si>
  <si>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</si>
  <si>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</si>
  <si>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</si>
  <si>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</si>
  <si>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</si>
  <si>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</si>
  <si>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</si>
  <si>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</si>
  <si>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</si>
  <si>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</si>
  <si>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2.5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</si>
  <si>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</si>
  <si>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</si>
  <si>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</si>
  <si>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</si>
  <si>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</si>
  <si>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</si>
  <si>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</si>
  <si>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</si>
  <si>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</si>
  <si>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</si>
  <si>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</si>
  <si>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2.6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</si>
  <si>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</si>
  <si>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</si>
  <si>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</si>
  <si>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</si>
  <si>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</si>
  <si>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</si>
  <si>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</si>
  <si>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</si>
  <si>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</si>
  <si>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</si>
  <si>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</si>
  <si>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2.7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</si>
  <si>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</si>
  <si>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</si>
  <si>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2.8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</si>
  <si>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</si>
  <si>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</si>
  <si>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</si>
  <si>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</si>
  <si>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</si>
  <si>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</si>
  <si>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</si>
  <si>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</si>
  <si>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</si>
  <si>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</si>
  <si>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</si>
  <si>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</si>
  <si>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2.9</t>
  </si>
  <si>
    <t>Lakástámogatás        (K87)</t>
  </si>
  <si>
    <t>2.10</t>
  </si>
  <si>
    <t>Egyéb felhalmozási célú támogatások államháztartáson kívülre   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</si>
  <si>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</si>
  <si>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</si>
  <si>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</si>
  <si>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</si>
  <si>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</si>
  <si>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</si>
  <si>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</si>
  <si>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</si>
  <si>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</si>
  <si>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</si>
  <si>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</si>
  <si>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2.11</t>
  </si>
  <si>
    <t>Egyéb felhalmozási célú kiadások         (K8)</t>
  </si>
  <si>
    <t>Felhalmozási költségvetési kiadás</t>
  </si>
  <si>
    <t>Költségvetési kiadások        (K1-K8)</t>
  </si>
  <si>
    <t>03 - Beszámoló a K9. Finanszírozási kiadások előirányzatának teljesítéséről</t>
  </si>
  <si>
    <t>Hosszú lejáratú hitelek, kölcsönök törlesztése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</si>
  <si>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</si>
  <si>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</si>
  <si>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</si>
  <si>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</si>
  <si>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</si>
  <si>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</si>
  <si>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</si>
  <si>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</si>
  <si>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</si>
  <si>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</si>
  <si>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</si>
  <si>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</si>
  <si>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</si>
  <si>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</si>
  <si>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</si>
  <si>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</si>
  <si>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</si>
  <si>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6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</si>
  <si>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</si>
  <si>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</si>
  <si>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</si>
  <si>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</si>
  <si>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</si>
  <si>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</si>
  <si>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6.6</t>
  </si>
  <si>
    <t>Központi költségvetés sajátos finanszírozási kiadásai        (K918)</t>
  </si>
  <si>
    <t>7</t>
  </si>
  <si>
    <t>Belföldi finanszírozás kiadásai (=08+19+…+25)        (K91)</t>
  </si>
  <si>
    <t>7.1</t>
  </si>
  <si>
    <t>Forgatási célú külföldi értékpapírok vásárlása        (K921)</t>
  </si>
  <si>
    <t>7.2</t>
  </si>
  <si>
    <t>Befektetési célú külföldi értékpapírok vásárlása        (K922)</t>
  </si>
  <si>
    <t>7.3</t>
  </si>
  <si>
    <t>Külföldi értékpapírok beváltása (&gt;=30)        (K923)</t>
  </si>
  <si>
    <t>7.3.1</t>
  </si>
  <si>
    <t>ebből: fedezeti ügyletek nettó kiadásai        (K923)</t>
  </si>
  <si>
    <t>7.34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</si>
  <si>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</si>
  <si>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</si>
  <si>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</si>
  <si>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</si>
  <si>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</si>
  <si>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</si>
  <si>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9</t>
  </si>
  <si>
    <t>Adóssághoz nem kapcsolódó származékos ügyletek kiadásai        (K93)</t>
  </si>
  <si>
    <t>Finanszírozási kiadások (=26+36+37)        (K9)</t>
  </si>
  <si>
    <t>Kiadások mindösszesen</t>
  </si>
  <si>
    <t>2013 év</t>
  </si>
  <si>
    <t>Helyi önkormányzatok működésének általános támogatása        (B111)</t>
  </si>
  <si>
    <t>Települési önkormányzatok egyes köznevelési feladatainak támogatása        (B112)</t>
  </si>
  <si>
    <t>Települési önkormányzatok kulturális feladatainak támogatása        (B114)</t>
  </si>
  <si>
    <t>Egyéb működési célú támogatások bevételei államháztartáson belülről</t>
  </si>
  <si>
    <t>ebből: állandó jeleggel végzett iparűzési tevékenység után fizetett helyi iparűzési adó        (B351)</t>
  </si>
  <si>
    <t>Felhalmozási célú garancia- és kezességvállalásból származó megtérülések álá kívülről        (B71)</t>
  </si>
  <si>
    <t>Felhalmozási célú visszatérítendő támogatások, kölcsönök visszatérülése államháztartáson kívülről        (B72)</t>
  </si>
  <si>
    <t>Forgatási célú belföldi értékpapírok beváltása, értékesítése      (B8121)</t>
  </si>
  <si>
    <t>Befektetési célú belföldi értékpapírok beváltása, értékesítése        (B8123)</t>
  </si>
  <si>
    <t>Forgatási célú külföldi értékpapírok beváltása, értékesítése        (B821)</t>
  </si>
  <si>
    <t>Befektetési célú külföldi értékpapírok beváltása, értékesítése        (B822)</t>
  </si>
  <si>
    <t>Előirányzat Módosított</t>
  </si>
  <si>
    <t>Teljesítés</t>
  </si>
  <si>
    <t>Munkavégzésre irányuló egyéb jogviszonyban nem saját foglalkoztatottnak fizetett juttatások        (K122)</t>
  </si>
  <si>
    <t>Működési célú előzetesen felszámított általános forgalmi adó        (K351)</t>
  </si>
  <si>
    <t>Különféle befizetések és egyéb dologi kiadások (=49+50+51+54+58)        (K35)</t>
  </si>
  <si>
    <t>Betegséggel kapcsolatos (nem társadalombiztosítási) ellátások (=76+…+82)    K44</t>
  </si>
  <si>
    <t>Foglalkoztatással, munkanélküliséggel kapcsolatos ellátások (=84+…+92)    K45</t>
  </si>
  <si>
    <t>ebből: lakásfenntartási támogatás [Szoctv. 38. § (1) bek. a) és b) pontok]         (K46)</t>
  </si>
  <si>
    <t>ebből: rendszeres szociális segély [Szoctv. 37. § (1) bek. a) - d) pontok]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</si>
  <si>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</si>
  <si>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</si>
  <si>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Működési célú visszatérítendő támogatások, kölcsönök törlesztése áh-n belülre (K505)</t>
  </si>
  <si>
    <t>Működési célú garancia- és kezességvállalásból származó kifizetés áhn kívülre        (K507)</t>
  </si>
  <si>
    <t>Működési célú visszatérítendő támogatások, kölcsönök nyújtása államháztartáson kívülre      (K508)</t>
  </si>
  <si>
    <t>Balatonvilágos Község 2014 évi Pénzügyi mérlege</t>
  </si>
  <si>
    <r>
      <t xml:space="preserve">Különféle befiz-k és egyéb dologi kiad </t>
    </r>
    <r>
      <rPr>
        <sz val="8"/>
        <rFont val="Arial"/>
        <family val="2"/>
      </rPr>
      <t>(=49+50+51+54+58) (K35)</t>
    </r>
  </si>
  <si>
    <t>Kiküldetések, reklám- és propagandakiad (=46+47)        (K34)</t>
  </si>
  <si>
    <t>Működési célú visszatérít-ő tám. kölcsön törlesztése áh-n belülre (K505)</t>
  </si>
  <si>
    <t>Hitel-, kölcsöntörlesztés áh-n kívülre (=01+04+05)        (K911)</t>
  </si>
  <si>
    <t>Adóssághoz nem kapcs származékos ügyletek kiadásai        (K93)</t>
  </si>
  <si>
    <t>D/II/7a        - ebből: költségvetési évet követően esedékes köv-k felhalm-i célú visszatérítendő tám-k, kölcsönök visszatérülésére államháztartáson kívülről</t>
  </si>
  <si>
    <t>D/III/5        Vagyonkezelésbe adott eszk-el kapcs visszapótlási köv. elszámolása</t>
  </si>
  <si>
    <t>D/III/6        Nem társadalombizt pü-i alapjait terhelő kifiz ellát megtérít-nek elszámolása</t>
  </si>
  <si>
    <t>D/III/7        Folyósított, megelőlegezett tb-i és családtám-i ellátások elszámolása</t>
  </si>
  <si>
    <t>H/I/5    Költségvetési évben esedékes köt-k e. műk-i célú kiad-ra (103&gt;=104)</t>
  </si>
  <si>
    <t>H/I/5a   - ebből: költségvetési évben es.köt-k műk-i célú visszatérítendő támogatások, kölcsönök törlesztésére államháztartáson belülre</t>
  </si>
  <si>
    <t>H/I/8        Költségvetési évben esedékes köt-k egyéb felhalmozási célú kiadásokra (107&gt;=108)</t>
  </si>
  <si>
    <t>H/I/9        Költségvetési évben esedékes köt-k finanszírozási kiadásokra (109&gt;=110+...+117)</t>
  </si>
  <si>
    <t>H/I/9a        - ebből: költségvetési évben esedékes köt-k áll--on belüli megelőleg-k visszafiz-re</t>
  </si>
  <si>
    <t>H/I/9b    - ebből: költségvetési évben esedékes köt-k hosszú lejáratú hitel, kölcsön törlesztésére</t>
  </si>
  <si>
    <t>H/I/9d        - ebből: költségvetési évben esedékes köt-k rövid lej. hitelek, kölcsönök törlesztésére</t>
  </si>
  <si>
    <t>H/I/9e        - ebből: költségvetési évben esedékes köt-k külföldi hitelek, kölcsönök törlesztésére</t>
  </si>
  <si>
    <t>H/I/9f        - ebből: költségvetési évben esedékes köt-k forg-i célú belf-i értékpapírok beváltására</t>
  </si>
  <si>
    <t>H/I/9g        - ebből: kgv- évben esedékes köt-k befek-i célú belföldi értékpapírok beváltására</t>
  </si>
  <si>
    <t>H/I/9h        - ebből: költségvetési évben esedékes köt-k külföldi értékpapírok beváltására</t>
  </si>
  <si>
    <t>H/II/4        Költségvetési évet követően esedékes köt-k ellátottak pénzbeli juttatásaira</t>
  </si>
  <si>
    <t>H/II/5        Ktg-i évet követően esedékes köt-k egyéb műk-i célú kiad-ra (123&gt;=124)</t>
  </si>
  <si>
    <t>H/III/7        Munkáltató által koreng nyugdíjhoz megfizetett hozzájárulás elszámolása</t>
  </si>
  <si>
    <t>H/III/6        Nem tbiztosítás pü-i alapjait terhelő kifiz ellát-k megtérít-nek elszámolása</t>
  </si>
  <si>
    <t>H/III/5        Vagyonkezelésbe vett eszk-el kapcs visszapót-i kötelezettség elszámolása</t>
  </si>
  <si>
    <r>
      <t>K)        PASSZÍV IDŐBELI ELHATÁROLÁSOK</t>
    </r>
    <r>
      <rPr>
        <sz val="8"/>
        <rFont val="Arial"/>
        <family val="2"/>
      </rPr>
      <t xml:space="preserve"> (=K/1+K/2+K/3) (153=150+...+152)</t>
    </r>
  </si>
  <si>
    <r>
      <t>H)        KÖTELEZETTSÉGEK</t>
    </r>
    <r>
      <rPr>
        <sz val="10"/>
        <rFont val="Arial"/>
        <family val="2"/>
      </rPr>
      <t xml:space="preserve"> (=H/I+H/II+H/III) (=118+138+146)</t>
    </r>
  </si>
  <si>
    <t>A/I</t>
  </si>
  <si>
    <t>A/II</t>
  </si>
  <si>
    <t>A/III</t>
  </si>
  <si>
    <t>A/IV</t>
  </si>
  <si>
    <t>B/I</t>
  </si>
  <si>
    <t>B/II</t>
  </si>
  <si>
    <t>C/I</t>
  </si>
  <si>
    <t>C/II</t>
  </si>
  <si>
    <t>C/IC</t>
  </si>
  <si>
    <t>C/V</t>
  </si>
  <si>
    <t>D/I</t>
  </si>
  <si>
    <t>D/II</t>
  </si>
  <si>
    <t>D/III/1</t>
  </si>
  <si>
    <t>D/III</t>
  </si>
  <si>
    <t>F</t>
  </si>
  <si>
    <t>G/I</t>
  </si>
  <si>
    <t>G/II</t>
  </si>
  <si>
    <t>G/III</t>
  </si>
  <si>
    <t>G/IV</t>
  </si>
  <si>
    <t>G/V</t>
  </si>
  <si>
    <t>G/VI</t>
  </si>
  <si>
    <t>G</t>
  </si>
  <si>
    <t>H/I</t>
  </si>
  <si>
    <t>H/II</t>
  </si>
  <si>
    <t>H</t>
  </si>
  <si>
    <t>I</t>
  </si>
  <si>
    <t>J</t>
  </si>
  <si>
    <t>K</t>
  </si>
  <si>
    <r>
      <t xml:space="preserve"> Immateriális javak </t>
    </r>
    <r>
      <rPr>
        <sz val="9"/>
        <rFont val="Arial"/>
        <family val="2"/>
      </rPr>
      <t>(=A/I/1+A/I/2+A/I/3) (04=01+02+03)</t>
    </r>
  </si>
  <si>
    <t xml:space="preserve"> Koncesszióba, vagyonkezelésbe adott eszközök (=A/IV/1+A/IV/2) (21=19+20)</t>
  </si>
  <si>
    <r>
      <t xml:space="preserve">Tárgyi eszközök </t>
    </r>
    <r>
      <rPr>
        <sz val="8"/>
        <rFont val="Arial"/>
        <family val="2"/>
      </rPr>
      <t>(=A/II/1+...+A/II/5) (10=05+...+09)</t>
    </r>
  </si>
  <si>
    <r>
      <t xml:space="preserve">Befektetett pénzügyi eszközök </t>
    </r>
    <r>
      <rPr>
        <sz val="8"/>
        <rFont val="Arial"/>
        <family val="2"/>
      </rPr>
      <t>(=A/III/1+A/III/2+A/III/3) (18=11+14+17)</t>
    </r>
  </si>
  <si>
    <r>
      <t>Készletek</t>
    </r>
    <r>
      <rPr>
        <sz val="8"/>
        <rFont val="Arial"/>
        <family val="2"/>
      </rPr>
      <t xml:space="preserve"> (=B/I/1+…+B/I/5) (28=23+...+27)</t>
    </r>
  </si>
  <si>
    <r>
      <t xml:space="preserve">Értékpapírok </t>
    </r>
    <r>
      <rPr>
        <sz val="8"/>
        <rFont val="Arial"/>
        <family val="2"/>
      </rPr>
      <t>(=B/II/1+B/II/2) (36=29+30)</t>
    </r>
  </si>
  <si>
    <t xml:space="preserve"> Hosszú lejáratú betétek</t>
  </si>
  <si>
    <t xml:space="preserve"> Pénztárak, csekkek, betétkönyvek</t>
  </si>
  <si>
    <t xml:space="preserve"> Forintszámlák</t>
  </si>
  <si>
    <t xml:space="preserve"> Devizaszámlák</t>
  </si>
  <si>
    <t xml:space="preserve"> Idegen pénzeszközök</t>
  </si>
  <si>
    <r>
      <t xml:space="preserve"> Költségvetési évben esedékes követelések </t>
    </r>
    <r>
      <rPr>
        <sz val="5"/>
        <rFont val="Arial"/>
        <family val="2"/>
      </rPr>
      <t>(=D/I/1+…+D/I/8) (57=44+46+48+...+51+53+55)</t>
    </r>
  </si>
  <si>
    <r>
      <t xml:space="preserve"> Költségvetési évet követően esedékes követelések</t>
    </r>
    <r>
      <rPr>
        <sz val="5"/>
        <rFont val="Arial"/>
        <family val="2"/>
      </rPr>
      <t xml:space="preserve"> (=D/II/1+…+D/II/8) (71=58+60+62+...+65+67+69)</t>
    </r>
  </si>
  <si>
    <r>
      <t xml:space="preserve"> Adott előlegek </t>
    </r>
    <r>
      <rPr>
        <sz val="8"/>
        <rFont val="Arial"/>
        <family val="2"/>
      </rPr>
      <t>(72&gt;=73+...+77)</t>
    </r>
  </si>
  <si>
    <r>
      <t xml:space="preserve"> Követelés jellegű sajátos elszámolások </t>
    </r>
    <r>
      <rPr>
        <sz val="5"/>
        <rFont val="Arial"/>
        <family val="2"/>
      </rPr>
      <t>(=D/III/1+…+D/III/7) (84=72+78+...+83)</t>
    </r>
  </si>
  <si>
    <t xml:space="preserve"> EGYÉB SAJÁTOS ESZKÖZOLDALI ELSZÁMOLÁSOK</t>
  </si>
  <si>
    <t xml:space="preserve"> Nemzeti vagyon induláskori értéke</t>
  </si>
  <si>
    <t xml:space="preserve"> Nemzeti vagyon változásai</t>
  </si>
  <si>
    <t xml:space="preserve"> Egyéb eszközök induláskori értéke és változásai</t>
  </si>
  <si>
    <t xml:space="preserve"> Felhalmozott eredmény</t>
  </si>
  <si>
    <t xml:space="preserve"> Eszközök értékhelyesbítésének forrása</t>
  </si>
  <si>
    <t xml:space="preserve"> Mérleg szerinti eredmény</t>
  </si>
  <si>
    <r>
      <t>Költségvetési évben esedékes kötelezettségek</t>
    </r>
    <r>
      <rPr>
        <sz val="5"/>
        <rFont val="Arial"/>
        <family val="2"/>
      </rPr>
      <t xml:space="preserve"> (=H/I/1+…H/I/9) (118=99+...+103+105+...+107+109)</t>
    </r>
  </si>
  <si>
    <r>
      <t>Költségvetési évet követően esedékes kötelezettségek</t>
    </r>
    <r>
      <rPr>
        <sz val="5"/>
        <rFont val="Arial"/>
        <family val="2"/>
      </rPr>
      <t xml:space="preserve"> (=H/II/1+…H/II/9) (138=119+...+123+125+...+127+129)</t>
    </r>
  </si>
  <si>
    <r>
      <t xml:space="preserve">Költségvetési évet követően esedékes kötelezettségek </t>
    </r>
    <r>
      <rPr>
        <sz val="5"/>
        <rFont val="Arial"/>
        <family val="2"/>
      </rPr>
      <t>(=H/II/1+…H/II/9) (138=119+...+123+125+...+127+129)</t>
    </r>
  </si>
  <si>
    <t xml:space="preserve"> EGYÉB SAJÁTOS FORRÁSOLDALI ELSZÁMOLÁSOK</t>
  </si>
  <si>
    <t xml:space="preserve"> KINCSTÁRI SZÁMLAVEZETÉSSEL KAPCSOLATOS ELSZÁMOLÁSOK</t>
  </si>
  <si>
    <r>
      <t>FORRÁSOK ÖSSZESEN</t>
    </r>
    <r>
      <rPr>
        <sz val="8"/>
        <rFont val="Arial"/>
        <family val="2"/>
      </rPr>
      <t xml:space="preserve"> (=G+H+I+J+K) (=154=98+147+...+149+153)</t>
    </r>
  </si>
  <si>
    <r>
      <t xml:space="preserve">NEMZETI VAGYONBA TARTOZÓ BEFEKTETETT ESZKÖZÖK </t>
    </r>
    <r>
      <rPr>
        <b/>
        <sz val="8"/>
        <rFont val="Arial"/>
        <family val="2"/>
      </rPr>
      <t>(=A/I+A/II+A/III+A/IV) (22=04+10+18+21)</t>
    </r>
  </si>
  <si>
    <r>
      <t>NEMZETI VAGYONBA TARTOZÓ FORGÓESZKÖZÖK</t>
    </r>
    <r>
      <rPr>
        <b/>
        <sz val="8"/>
        <rFont val="Arial"/>
        <family val="2"/>
      </rPr>
      <t xml:space="preserve"> (= B/I+B/II) (37=28+36)</t>
    </r>
  </si>
  <si>
    <r>
      <t xml:space="preserve"> PÉNZESZKÖZÖK </t>
    </r>
    <r>
      <rPr>
        <b/>
        <sz val="8"/>
        <rFont val="Arial"/>
        <family val="2"/>
      </rPr>
      <t>(=C/I+…+C/V) (43=38+...+42)</t>
    </r>
  </si>
  <si>
    <r>
      <t xml:space="preserve"> KÖVETELÉSEK</t>
    </r>
    <r>
      <rPr>
        <b/>
        <sz val="8"/>
        <rFont val="Arial"/>
        <family val="2"/>
      </rPr>
      <t xml:space="preserve"> (=D/I+D/II+D/III) (85=57+71+84)</t>
    </r>
  </si>
  <si>
    <r>
      <t xml:space="preserve"> AKTÍV IDŐBELI ELHATÁROLÁSOK </t>
    </r>
    <r>
      <rPr>
        <b/>
        <sz val="8"/>
        <rFont val="Arial"/>
        <family val="2"/>
      </rPr>
      <t>(=F/1+F/2+F/3) (90=87+...+89)</t>
    </r>
  </si>
  <si>
    <r>
      <t>ESZKÖZÖK ÖSSZESEN</t>
    </r>
    <r>
      <rPr>
        <b/>
        <sz val="8"/>
        <rFont val="Arial"/>
        <family val="2"/>
      </rPr>
      <t xml:space="preserve"> (=A+B+C+D+E+F) (91=22+37+43+85+86+90)</t>
    </r>
  </si>
  <si>
    <r>
      <t xml:space="preserve">     SAJÁT TŐKE </t>
    </r>
    <r>
      <rPr>
        <b/>
        <sz val="8"/>
        <rFont val="Arial"/>
        <family val="2"/>
      </rPr>
      <t>(=G/I+…+G/VI) (98=92+...+97)</t>
    </r>
  </si>
  <si>
    <r>
      <t xml:space="preserve"> KÖTELEZETTSÉGEK </t>
    </r>
    <r>
      <rPr>
        <b/>
        <sz val="8"/>
        <rFont val="Arial"/>
        <family val="2"/>
      </rPr>
      <t>(=H/I+H/II+H/III) (=118+138+146)</t>
    </r>
  </si>
  <si>
    <r>
      <t xml:space="preserve"> PASSZÍV IDŐBELI ELHATÁROLÁSOK </t>
    </r>
    <r>
      <rPr>
        <b/>
        <sz val="8"/>
        <rFont val="Arial"/>
        <family val="2"/>
      </rPr>
      <t>(=K/1+K/2+K/3) (153=150+...+152)</t>
    </r>
  </si>
  <si>
    <t>Konszolidálás</t>
  </si>
  <si>
    <t>ave14</t>
  </si>
  <si>
    <t>kárpótljegy 5</t>
  </si>
  <si>
    <t>vizhaszn.t. 5630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</si>
</sst>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  <numFmt numFmtId="166" formatCode="#,###\ _F_t;\-#,###\ _F_t"/>
  </numFmts>
  <fonts count="7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9"/>
      <color indexed="10"/>
      <name val="Times New Roman"/>
      <family val="1"/>
    </font>
    <font>
      <b/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Times New Roman CE"/>
      <family val="0"/>
    </font>
    <font>
      <b/>
      <sz val="12"/>
      <name val="Times New Roman CE"/>
      <family val="0"/>
    </font>
    <font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sz val="9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sz val="10"/>
      <name val="Arial CE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2"/>
      <color indexed="17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2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0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8" applyNumberFormat="0" applyAlignment="0" applyProtection="0"/>
    <xf numFmtId="0" fontId="73" fillId="0" borderId="0" applyNumberForma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3" fontId="3" fillId="33" borderId="15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3" fontId="2" fillId="33" borderId="14" xfId="0" applyNumberFormat="1" applyFont="1" applyFill="1" applyBorder="1" applyAlignment="1">
      <alignment horizontal="right" vertical="top" wrapText="1"/>
    </xf>
    <xf numFmtId="3" fontId="2" fillId="33" borderId="15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5" fillId="33" borderId="0" xfId="0" applyFont="1" applyFill="1" applyAlignment="1">
      <alignment horizontal="right"/>
    </xf>
    <xf numFmtId="0" fontId="8" fillId="0" borderId="0" xfId="55" applyFont="1" applyFill="1" applyProtection="1">
      <alignment/>
      <protection/>
    </xf>
    <xf numFmtId="0" fontId="6" fillId="0" borderId="0" xfId="55" applyFill="1" applyProtection="1">
      <alignment/>
      <protection/>
    </xf>
    <xf numFmtId="0" fontId="14" fillId="0" borderId="16" xfId="55" applyFont="1" applyFill="1" applyBorder="1" applyAlignment="1" applyProtection="1">
      <alignment horizontal="center" vertical="center" wrapText="1"/>
      <protection/>
    </xf>
    <xf numFmtId="0" fontId="14" fillId="0" borderId="17" xfId="55" applyFont="1" applyFill="1" applyBorder="1" applyAlignment="1" applyProtection="1">
      <alignment horizontal="center" vertical="center" wrapText="1"/>
      <protection/>
    </xf>
    <xf numFmtId="0" fontId="15" fillId="0" borderId="17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 applyProtection="1">
      <alignment horizontal="center" vertical="center"/>
      <protection/>
    </xf>
    <xf numFmtId="0" fontId="6" fillId="0" borderId="0" xfId="55" applyFill="1" applyAlignment="1" applyProtection="1">
      <alignment horizontal="center" vertical="center"/>
      <protection/>
    </xf>
    <xf numFmtId="0" fontId="16" fillId="0" borderId="10" xfId="55" applyFont="1" applyFill="1" applyBorder="1" applyAlignment="1" applyProtection="1">
      <alignment vertical="center" wrapText="1"/>
      <protection/>
    </xf>
    <xf numFmtId="164" fontId="17" fillId="0" borderId="11" xfId="54" applyNumberFormat="1" applyFont="1" applyFill="1" applyBorder="1" applyAlignment="1" applyProtection="1">
      <alignment horizontal="center" vertical="center"/>
      <protection/>
    </xf>
    <xf numFmtId="165" fontId="16" fillId="0" borderId="11" xfId="55" applyNumberFormat="1" applyFont="1" applyFill="1" applyBorder="1" applyAlignment="1" applyProtection="1">
      <alignment horizontal="right" vertical="center" wrapText="1"/>
      <protection locked="0"/>
    </xf>
    <xf numFmtId="165" fontId="18" fillId="0" borderId="11" xfId="55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55" applyNumberFormat="1" applyFont="1" applyFill="1" applyAlignment="1" applyProtection="1">
      <alignment vertical="center"/>
      <protection/>
    </xf>
    <xf numFmtId="0" fontId="6" fillId="0" borderId="0" xfId="55" applyFill="1" applyAlignment="1" applyProtection="1">
      <alignment vertical="center"/>
      <protection/>
    </xf>
    <xf numFmtId="0" fontId="16" fillId="0" borderId="13" xfId="55" applyFont="1" applyFill="1" applyBorder="1" applyAlignment="1" applyProtection="1">
      <alignment vertical="center" wrapText="1"/>
      <protection/>
    </xf>
    <xf numFmtId="164" fontId="17" fillId="0" borderId="14" xfId="54" applyNumberFormat="1" applyFont="1" applyFill="1" applyBorder="1" applyAlignment="1" applyProtection="1">
      <alignment horizontal="center" vertical="center"/>
      <protection/>
    </xf>
    <xf numFmtId="165" fontId="16" fillId="34" borderId="14" xfId="55" applyNumberFormat="1" applyFont="1" applyFill="1" applyBorder="1" applyAlignment="1" applyProtection="1">
      <alignment horizontal="right" vertical="center" wrapText="1"/>
      <protection/>
    </xf>
    <xf numFmtId="165" fontId="18" fillId="34" borderId="14" xfId="55" applyNumberFormat="1" applyFont="1" applyFill="1" applyBorder="1" applyAlignment="1" applyProtection="1">
      <alignment horizontal="right" vertical="center" wrapText="1"/>
      <protection/>
    </xf>
    <xf numFmtId="0" fontId="8" fillId="0" borderId="0" xfId="55" applyFont="1" applyFill="1" applyAlignment="1" applyProtection="1">
      <alignment vertical="center"/>
      <protection/>
    </xf>
    <xf numFmtId="0" fontId="19" fillId="0" borderId="13" xfId="55" applyFont="1" applyFill="1" applyBorder="1" applyAlignment="1" applyProtection="1">
      <alignment horizontal="left" vertical="center" wrapText="1" indent="1"/>
      <protection/>
    </xf>
    <xf numFmtId="165" fontId="14" fillId="0" borderId="14" xfId="55" applyNumberFormat="1" applyFont="1" applyFill="1" applyBorder="1" applyAlignment="1" applyProtection="1">
      <alignment horizontal="right" vertical="center" wrapText="1"/>
      <protection locked="0"/>
    </xf>
    <xf numFmtId="165" fontId="15" fillId="0" borderId="14" xfId="55" applyNumberFormat="1" applyFont="1" applyFill="1" applyBorder="1" applyAlignment="1" applyProtection="1">
      <alignment horizontal="right" vertical="center" wrapText="1"/>
      <protection locked="0"/>
    </xf>
    <xf numFmtId="165" fontId="20" fillId="0" borderId="14" xfId="55" applyNumberFormat="1" applyFont="1" applyFill="1" applyBorder="1" applyAlignment="1" applyProtection="1">
      <alignment horizontal="right" vertical="center" wrapText="1"/>
      <protection locked="0"/>
    </xf>
    <xf numFmtId="165" fontId="21" fillId="0" borderId="14" xfId="55" applyNumberFormat="1" applyFont="1" applyFill="1" applyBorder="1" applyAlignment="1" applyProtection="1">
      <alignment horizontal="right" vertical="center" wrapText="1"/>
      <protection locked="0"/>
    </xf>
    <xf numFmtId="165" fontId="20" fillId="34" borderId="14" xfId="55" applyNumberFormat="1" applyFont="1" applyFill="1" applyBorder="1" applyAlignment="1" applyProtection="1">
      <alignment horizontal="right" vertical="center" wrapText="1"/>
      <protection/>
    </xf>
    <xf numFmtId="165" fontId="21" fillId="34" borderId="14" xfId="55" applyNumberFormat="1" applyFont="1" applyFill="1" applyBorder="1" applyAlignment="1" applyProtection="1">
      <alignment horizontal="right" vertical="center" wrapText="1"/>
      <protection/>
    </xf>
    <xf numFmtId="165" fontId="20" fillId="0" borderId="14" xfId="55" applyNumberFormat="1" applyFont="1" applyFill="1" applyBorder="1" applyAlignment="1" applyProtection="1">
      <alignment horizontal="right" vertical="center" wrapText="1"/>
      <protection/>
    </xf>
    <xf numFmtId="165" fontId="21" fillId="0" borderId="14" xfId="55" applyNumberFormat="1" applyFont="1" applyFill="1" applyBorder="1" applyAlignment="1" applyProtection="1">
      <alignment horizontal="right" vertical="center" wrapText="1"/>
      <protection/>
    </xf>
    <xf numFmtId="3" fontId="6" fillId="0" borderId="0" xfId="55" applyNumberFormat="1" applyFill="1" applyAlignment="1" applyProtection="1">
      <alignment vertical="center"/>
      <protection/>
    </xf>
    <xf numFmtId="0" fontId="16" fillId="34" borderId="13" xfId="55" applyFont="1" applyFill="1" applyBorder="1" applyAlignment="1" applyProtection="1">
      <alignment vertical="center" wrapText="1"/>
      <protection/>
    </xf>
    <xf numFmtId="164" fontId="17" fillId="34" borderId="14" xfId="54" applyNumberFormat="1" applyFont="1" applyFill="1" applyBorder="1" applyAlignment="1" applyProtection="1">
      <alignment horizontal="center" vertical="center"/>
      <protection/>
    </xf>
    <xf numFmtId="165" fontId="20" fillId="34" borderId="14" xfId="55" applyNumberFormat="1" applyFont="1" applyFill="1" applyBorder="1" applyAlignment="1" applyProtection="1">
      <alignment horizontal="right" vertical="center" wrapText="1"/>
      <protection locked="0"/>
    </xf>
    <xf numFmtId="165" fontId="21" fillId="34" borderId="14" xfId="55" applyNumberFormat="1" applyFont="1" applyFill="1" applyBorder="1" applyAlignment="1" applyProtection="1">
      <alignment horizontal="right" vertical="center" wrapText="1"/>
      <protection locked="0"/>
    </xf>
    <xf numFmtId="0" fontId="16" fillId="0" borderId="16" xfId="55" applyFont="1" applyFill="1" applyBorder="1" applyAlignment="1" applyProtection="1">
      <alignment vertical="center" wrapText="1"/>
      <protection/>
    </xf>
    <xf numFmtId="164" fontId="17" fillId="0" borderId="17" xfId="54" applyNumberFormat="1" applyFont="1" applyFill="1" applyBorder="1" applyAlignment="1" applyProtection="1">
      <alignment horizontal="center" vertical="center"/>
      <protection/>
    </xf>
    <xf numFmtId="165" fontId="16" fillId="0" borderId="17" xfId="55" applyNumberFormat="1" applyFont="1" applyFill="1" applyBorder="1" applyAlignment="1" applyProtection="1">
      <alignment horizontal="right" vertical="center" wrapText="1"/>
      <protection/>
    </xf>
    <xf numFmtId="0" fontId="20" fillId="0" borderId="0" xfId="55" applyFont="1" applyFill="1" applyProtection="1">
      <alignment/>
      <protection/>
    </xf>
    <xf numFmtId="3" fontId="6" fillId="0" borderId="0" xfId="55" applyNumberFormat="1" applyFont="1" applyFill="1" applyProtection="1">
      <alignment/>
      <protection/>
    </xf>
    <xf numFmtId="3" fontId="8" fillId="0" borderId="0" xfId="55" applyNumberFormat="1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1" fillId="0" borderId="0" xfId="54" applyFill="1" applyAlignment="1" applyProtection="1">
      <alignment vertical="center" wrapText="1"/>
      <protection/>
    </xf>
    <xf numFmtId="0" fontId="24" fillId="0" borderId="0" xfId="54" applyFont="1" applyFill="1" applyAlignment="1" applyProtection="1">
      <alignment horizontal="center" vertical="center"/>
      <protection/>
    </xf>
    <xf numFmtId="0" fontId="11" fillId="0" borderId="0" xfId="54" applyFill="1" applyAlignment="1" applyProtection="1">
      <alignment vertical="center"/>
      <protection/>
    </xf>
    <xf numFmtId="49" fontId="26" fillId="0" borderId="16" xfId="54" applyNumberFormat="1" applyFont="1" applyFill="1" applyBorder="1" applyAlignment="1" applyProtection="1">
      <alignment horizontal="center" vertical="center" wrapText="1"/>
      <protection/>
    </xf>
    <xf numFmtId="49" fontId="26" fillId="0" borderId="17" xfId="54" applyNumberFormat="1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/>
      <protection/>
    </xf>
    <xf numFmtId="164" fontId="17" fillId="0" borderId="19" xfId="54" applyNumberFormat="1" applyFont="1" applyFill="1" applyBorder="1" applyAlignment="1" applyProtection="1">
      <alignment horizontal="center" vertical="center"/>
      <protection/>
    </xf>
    <xf numFmtId="166" fontId="17" fillId="0" borderId="20" xfId="54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166" fontId="26" fillId="0" borderId="18" xfId="54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4" xfId="0" applyFont="1" applyFill="1" applyBorder="1" applyAlignment="1">
      <alignment horizontal="left" wrapText="1"/>
    </xf>
    <xf numFmtId="0" fontId="36" fillId="33" borderId="14" xfId="0" applyFont="1" applyFill="1" applyBorder="1" applyAlignment="1">
      <alignment horizontal="left" wrapText="1"/>
    </xf>
    <xf numFmtId="3" fontId="4" fillId="33" borderId="14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 wrapText="1"/>
    </xf>
    <xf numFmtId="3" fontId="3" fillId="33" borderId="15" xfId="0" applyNumberFormat="1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 horizontal="right" wrapText="1"/>
    </xf>
    <xf numFmtId="3" fontId="36" fillId="33" borderId="14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3" fontId="3" fillId="33" borderId="25" xfId="0" applyNumberFormat="1" applyFont="1" applyFill="1" applyBorder="1" applyAlignment="1">
      <alignment horizontal="right" wrapText="1"/>
    </xf>
    <xf numFmtId="3" fontId="3" fillId="33" borderId="26" xfId="0" applyNumberFormat="1" applyFont="1" applyFill="1" applyBorder="1" applyAlignment="1">
      <alignment horizontal="right" wrapText="1"/>
    </xf>
    <xf numFmtId="0" fontId="3" fillId="33" borderId="27" xfId="0" applyFont="1" applyFill="1" applyBorder="1" applyAlignment="1">
      <alignment horizontal="left" wrapText="1"/>
    </xf>
    <xf numFmtId="3" fontId="3" fillId="33" borderId="28" xfId="0" applyNumberFormat="1" applyFont="1" applyFill="1" applyBorder="1" applyAlignment="1">
      <alignment horizontal="right" wrapText="1"/>
    </xf>
    <xf numFmtId="3" fontId="3" fillId="33" borderId="29" xfId="0" applyNumberFormat="1" applyFont="1" applyFill="1" applyBorder="1" applyAlignment="1">
      <alignment horizontal="right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0" fontId="3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left" wrapText="1"/>
    </xf>
    <xf numFmtId="3" fontId="2" fillId="33" borderId="19" xfId="0" applyNumberFormat="1" applyFont="1" applyFill="1" applyBorder="1" applyAlignment="1">
      <alignment horizontal="right" wrapText="1"/>
    </xf>
    <xf numFmtId="3" fontId="2" fillId="33" borderId="20" xfId="0" applyNumberFormat="1" applyFont="1" applyFill="1" applyBorder="1" applyAlignment="1">
      <alignment horizontal="right" wrapText="1"/>
    </xf>
    <xf numFmtId="0" fontId="2" fillId="33" borderId="29" xfId="0" applyFont="1" applyFill="1" applyBorder="1" applyAlignment="1">
      <alignment horizontal="right"/>
    </xf>
    <xf numFmtId="0" fontId="2" fillId="33" borderId="3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right" vertical="top" wrapText="1"/>
    </xf>
    <xf numFmtId="0" fontId="5" fillId="35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3" fontId="5" fillId="35" borderId="0" xfId="0" applyNumberFormat="1" applyFont="1" applyFill="1" applyAlignment="1">
      <alignment/>
    </xf>
    <xf numFmtId="0" fontId="78" fillId="35" borderId="0" xfId="0" applyFont="1" applyFill="1" applyAlignment="1">
      <alignment/>
    </xf>
    <xf numFmtId="0" fontId="30" fillId="35" borderId="0" xfId="0" applyFont="1" applyFill="1" applyAlignment="1">
      <alignment/>
    </xf>
    <xf numFmtId="0" fontId="5" fillId="35" borderId="0" xfId="0" applyFont="1" applyFill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left" vertical="top" wrapText="1"/>
    </xf>
    <xf numFmtId="3" fontId="5" fillId="35" borderId="15" xfId="0" applyNumberFormat="1" applyFont="1" applyFill="1" applyBorder="1" applyAlignment="1">
      <alignment horizontal="right" vertical="top" wrapText="1"/>
    </xf>
    <xf numFmtId="0" fontId="31" fillId="35" borderId="13" xfId="0" applyFont="1" applyFill="1" applyBorder="1" applyAlignment="1">
      <alignment horizontal="center" vertical="top" wrapText="1"/>
    </xf>
    <xf numFmtId="0" fontId="31" fillId="35" borderId="14" xfId="0" applyFont="1" applyFill="1" applyBorder="1" applyAlignment="1">
      <alignment horizontal="left" vertical="top" wrapText="1"/>
    </xf>
    <xf numFmtId="3" fontId="31" fillId="35" borderId="15" xfId="0" applyNumberFormat="1" applyFont="1" applyFill="1" applyBorder="1" applyAlignment="1">
      <alignment horizontal="right" vertical="top" wrapText="1"/>
    </xf>
    <xf numFmtId="0" fontId="32" fillId="35" borderId="0" xfId="0" applyFont="1" applyFill="1" applyAlignment="1">
      <alignment/>
    </xf>
    <xf numFmtId="0" fontId="31" fillId="35" borderId="16" xfId="0" applyFont="1" applyFill="1" applyBorder="1" applyAlignment="1">
      <alignment horizontal="center" vertical="top" wrapText="1"/>
    </xf>
    <xf numFmtId="0" fontId="31" fillId="35" borderId="17" xfId="0" applyFont="1" applyFill="1" applyBorder="1" applyAlignment="1">
      <alignment horizontal="left" vertical="top" wrapText="1"/>
    </xf>
    <xf numFmtId="3" fontId="31" fillId="35" borderId="18" xfId="0" applyNumberFormat="1" applyFont="1" applyFill="1" applyBorder="1" applyAlignment="1">
      <alignment horizontal="right" vertical="top" wrapText="1"/>
    </xf>
    <xf numFmtId="0" fontId="5" fillId="35" borderId="0" xfId="0" applyFont="1" applyFill="1" applyAlignment="1">
      <alignment horizontal="right"/>
    </xf>
    <xf numFmtId="3" fontId="31" fillId="35" borderId="12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0" xfId="0" applyFont="1" applyFill="1" applyBorder="1" applyAlignment="1">
      <alignment horizontal="center" vertical="top"/>
    </xf>
    <xf numFmtId="0" fontId="35" fillId="35" borderId="0" xfId="0" applyFont="1" applyFill="1" applyBorder="1" applyAlignment="1">
      <alignment/>
    </xf>
    <xf numFmtId="3" fontId="35" fillId="35" borderId="0" xfId="0" applyNumberFormat="1" applyFont="1" applyFill="1" applyBorder="1" applyAlignment="1">
      <alignment horizontal="right" vertical="top" wrapText="1"/>
    </xf>
    <xf numFmtId="3" fontId="27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/>
    </xf>
    <xf numFmtId="3" fontId="37" fillId="35" borderId="0" xfId="0" applyNumberFormat="1" applyFont="1" applyFill="1" applyBorder="1" applyAlignment="1">
      <alignment horizontal="right" vertical="top" wrapText="1"/>
    </xf>
    <xf numFmtId="3" fontId="4" fillId="35" borderId="0" xfId="0" applyNumberFormat="1" applyFont="1" applyFill="1" applyBorder="1" applyAlignment="1">
      <alignment horizontal="right" vertical="top" wrapText="1"/>
    </xf>
    <xf numFmtId="0" fontId="36" fillId="35" borderId="0" xfId="0" applyFont="1" applyFill="1" applyBorder="1" applyAlignment="1">
      <alignment/>
    </xf>
    <xf numFmtId="3" fontId="36" fillId="35" borderId="0" xfId="0" applyNumberFormat="1" applyFont="1" applyFill="1" applyBorder="1" applyAlignment="1">
      <alignment horizontal="right" vertical="top" wrapText="1"/>
    </xf>
    <xf numFmtId="0" fontId="27" fillId="35" borderId="0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 vertical="top" wrapText="1"/>
    </xf>
    <xf numFmtId="3" fontId="38" fillId="35" borderId="0" xfId="0" applyNumberFormat="1" applyFont="1" applyFill="1" applyBorder="1" applyAlignment="1">
      <alignment horizontal="left" wrapText="1"/>
    </xf>
    <xf numFmtId="3" fontId="35" fillId="35" borderId="0" xfId="0" applyNumberFormat="1" applyFont="1" applyFill="1" applyBorder="1" applyAlignment="1">
      <alignment horizontal="right" wrapText="1"/>
    </xf>
    <xf numFmtId="3" fontId="0" fillId="35" borderId="0" xfId="0" applyNumberFormat="1" applyFill="1" applyBorder="1" applyAlignment="1">
      <alignment/>
    </xf>
    <xf numFmtId="0" fontId="34" fillId="35" borderId="0" xfId="0" applyFont="1" applyFill="1" applyAlignment="1">
      <alignment/>
    </xf>
    <xf numFmtId="0" fontId="3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right" wrapText="1"/>
    </xf>
    <xf numFmtId="0" fontId="4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4" fillId="35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left" wrapText="1"/>
    </xf>
    <xf numFmtId="3" fontId="38" fillId="35" borderId="0" xfId="0" applyNumberFormat="1" applyFont="1" applyFill="1" applyBorder="1" applyAlignment="1">
      <alignment horizontal="right" vertical="top" wrapText="1"/>
    </xf>
    <xf numFmtId="3" fontId="27" fillId="35" borderId="0" xfId="0" applyNumberFormat="1" applyFont="1" applyFill="1" applyBorder="1" applyAlignment="1">
      <alignment horizontal="right" vertical="top"/>
    </xf>
    <xf numFmtId="3" fontId="33" fillId="35" borderId="0" xfId="0" applyNumberFormat="1" applyFont="1" applyFill="1" applyBorder="1" applyAlignment="1">
      <alignment horizontal="right" vertical="top" wrapText="1"/>
    </xf>
    <xf numFmtId="3" fontId="3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35" fillId="35" borderId="27" xfId="0" applyFont="1" applyFill="1" applyBorder="1" applyAlignment="1">
      <alignment horizontal="center" vertical="center" wrapText="1"/>
    </xf>
    <xf numFmtId="0" fontId="36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left" wrapText="1"/>
    </xf>
    <xf numFmtId="3" fontId="2" fillId="35" borderId="11" xfId="0" applyNumberFormat="1" applyFont="1" applyFill="1" applyBorder="1" applyAlignment="1">
      <alignment horizontal="right" wrapText="1"/>
    </xf>
    <xf numFmtId="3" fontId="35" fillId="35" borderId="11" xfId="0" applyNumberFormat="1" applyFont="1" applyFill="1" applyBorder="1" applyAlignment="1">
      <alignment horizontal="right" wrapText="1"/>
    </xf>
    <xf numFmtId="3" fontId="35" fillId="35" borderId="12" xfId="0" applyNumberFormat="1" applyFont="1" applyFill="1" applyBorder="1" applyAlignment="1">
      <alignment horizontal="right" wrapText="1"/>
    </xf>
    <xf numFmtId="0" fontId="4" fillId="35" borderId="13" xfId="0" applyFont="1" applyFill="1" applyBorder="1" applyAlignment="1">
      <alignment horizontal="center" wrapText="1"/>
    </xf>
    <xf numFmtId="0" fontId="36" fillId="35" borderId="14" xfId="0" applyFont="1" applyFill="1" applyBorder="1" applyAlignment="1">
      <alignment wrapText="1"/>
    </xf>
    <xf numFmtId="3" fontId="35" fillId="35" borderId="14" xfId="0" applyNumberFormat="1" applyFont="1" applyFill="1" applyBorder="1" applyAlignment="1">
      <alignment horizontal="right" wrapText="1"/>
    </xf>
    <xf numFmtId="3" fontId="35" fillId="35" borderId="15" xfId="0" applyNumberFormat="1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left" wrapText="1"/>
    </xf>
    <xf numFmtId="0" fontId="35" fillId="35" borderId="14" xfId="0" applyFont="1" applyFill="1" applyBorder="1" applyAlignment="1">
      <alignment horizontal="left" wrapText="1"/>
    </xf>
    <xf numFmtId="0" fontId="37" fillId="35" borderId="13" xfId="0" applyFont="1" applyFill="1" applyBorder="1" applyAlignment="1">
      <alignment horizontal="center" wrapText="1"/>
    </xf>
    <xf numFmtId="0" fontId="27" fillId="35" borderId="14" xfId="0" applyFont="1" applyFill="1" applyBorder="1" applyAlignment="1">
      <alignment horizontal="left" wrapText="1"/>
    </xf>
    <xf numFmtId="0" fontId="37" fillId="35" borderId="14" xfId="0" applyFont="1" applyFill="1" applyBorder="1" applyAlignment="1">
      <alignment horizontal="left" wrapText="1"/>
    </xf>
    <xf numFmtId="3" fontId="27" fillId="35" borderId="14" xfId="0" applyNumberFormat="1" applyFont="1" applyFill="1" applyBorder="1" applyAlignment="1">
      <alignment horizontal="right" wrapText="1"/>
    </xf>
    <xf numFmtId="3" fontId="27" fillId="35" borderId="15" xfId="0" applyNumberFormat="1" applyFont="1" applyFill="1" applyBorder="1" applyAlignment="1">
      <alignment horizontal="right" wrapText="1"/>
    </xf>
    <xf numFmtId="0" fontId="36" fillId="35" borderId="14" xfId="0" applyFont="1" applyFill="1" applyBorder="1" applyAlignment="1">
      <alignment horizontal="left" wrapText="1"/>
    </xf>
    <xf numFmtId="3" fontId="4" fillId="35" borderId="14" xfId="0" applyNumberFormat="1" applyFont="1" applyFill="1" applyBorder="1" applyAlignment="1">
      <alignment horizontal="right" wrapText="1"/>
    </xf>
    <xf numFmtId="3" fontId="4" fillId="35" borderId="15" xfId="0" applyNumberFormat="1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left" wrapText="1"/>
    </xf>
    <xf numFmtId="3" fontId="37" fillId="35" borderId="14" xfId="0" applyNumberFormat="1" applyFont="1" applyFill="1" applyBorder="1" applyAlignment="1">
      <alignment horizontal="right" wrapText="1"/>
    </xf>
    <xf numFmtId="3" fontId="37" fillId="35" borderId="15" xfId="0" applyNumberFormat="1" applyFont="1" applyFill="1" applyBorder="1" applyAlignment="1">
      <alignment horizontal="right" wrapText="1"/>
    </xf>
    <xf numFmtId="0" fontId="37" fillId="35" borderId="16" xfId="0" applyFont="1" applyFill="1" applyBorder="1" applyAlignment="1">
      <alignment horizontal="center" wrapText="1"/>
    </xf>
    <xf numFmtId="0" fontId="27" fillId="35" borderId="17" xfId="0" applyFont="1" applyFill="1" applyBorder="1" applyAlignment="1">
      <alignment horizontal="left" wrapText="1"/>
    </xf>
    <xf numFmtId="3" fontId="35" fillId="35" borderId="17" xfId="0" applyNumberFormat="1" applyFont="1" applyFill="1" applyBorder="1" applyAlignment="1">
      <alignment horizontal="right" wrapText="1"/>
    </xf>
    <xf numFmtId="3" fontId="35" fillId="35" borderId="18" xfId="0" applyNumberFormat="1" applyFont="1" applyFill="1" applyBorder="1" applyAlignment="1">
      <alignment horizontal="right" wrapText="1"/>
    </xf>
    <xf numFmtId="0" fontId="4" fillId="35" borderId="30" xfId="0" applyFont="1" applyFill="1" applyBorder="1" applyAlignment="1">
      <alignment horizontal="center" wrapText="1"/>
    </xf>
    <xf numFmtId="0" fontId="2" fillId="35" borderId="22" xfId="0" applyFont="1" applyFill="1" applyBorder="1" applyAlignment="1">
      <alignment horizontal="left" wrapText="1"/>
    </xf>
    <xf numFmtId="0" fontId="4" fillId="35" borderId="31" xfId="0" applyFont="1" applyFill="1" applyBorder="1" applyAlignment="1">
      <alignment horizontal="center" wrapText="1"/>
    </xf>
    <xf numFmtId="0" fontId="36" fillId="35" borderId="22" xfId="0" applyFont="1" applyFill="1" applyBorder="1" applyAlignment="1">
      <alignment horizontal="left" wrapText="1"/>
    </xf>
    <xf numFmtId="0" fontId="37" fillId="35" borderId="3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3" fontId="4" fillId="35" borderId="17" xfId="0" applyNumberFormat="1" applyFont="1" applyFill="1" applyBorder="1" applyAlignment="1">
      <alignment horizontal="right" wrapText="1"/>
    </xf>
    <xf numFmtId="3" fontId="4" fillId="35" borderId="18" xfId="0" applyNumberFormat="1" applyFont="1" applyFill="1" applyBorder="1" applyAlignment="1">
      <alignment horizontal="right" wrapText="1"/>
    </xf>
    <xf numFmtId="49" fontId="4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3" fontId="35" fillId="35" borderId="0" xfId="0" applyNumberFormat="1" applyFont="1" applyFill="1" applyBorder="1" applyAlignment="1">
      <alignment horizontal="right"/>
    </xf>
    <xf numFmtId="0" fontId="35" fillId="35" borderId="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left" wrapText="1"/>
    </xf>
    <xf numFmtId="49" fontId="4" fillId="35" borderId="13" xfId="0" applyNumberFormat="1" applyFont="1" applyFill="1" applyBorder="1" applyAlignment="1">
      <alignment horizontal="center" wrapText="1"/>
    </xf>
    <xf numFmtId="49" fontId="37" fillId="35" borderId="13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left" wrapText="1"/>
    </xf>
    <xf numFmtId="49" fontId="41" fillId="35" borderId="13" xfId="0" applyNumberFormat="1" applyFont="1" applyFill="1" applyBorder="1" applyAlignment="1">
      <alignment horizontal="center"/>
    </xf>
    <xf numFmtId="49" fontId="37" fillId="35" borderId="24" xfId="0" applyNumberFormat="1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left" wrapText="1"/>
    </xf>
    <xf numFmtId="3" fontId="27" fillId="35" borderId="25" xfId="0" applyNumberFormat="1" applyFont="1" applyFill="1" applyBorder="1" applyAlignment="1">
      <alignment horizontal="right" wrapText="1"/>
    </xf>
    <xf numFmtId="3" fontId="27" fillId="35" borderId="26" xfId="0" applyNumberFormat="1" applyFont="1" applyFill="1" applyBorder="1" applyAlignment="1">
      <alignment horizontal="right" wrapText="1"/>
    </xf>
    <xf numFmtId="49" fontId="37" fillId="35" borderId="27" xfId="0" applyNumberFormat="1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left" wrapText="1"/>
    </xf>
    <xf numFmtId="49" fontId="37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3" fontId="2" fillId="35" borderId="12" xfId="0" applyNumberFormat="1" applyFont="1" applyFill="1" applyBorder="1" applyAlignment="1">
      <alignment horizontal="right" wrapText="1"/>
    </xf>
    <xf numFmtId="3" fontId="2" fillId="35" borderId="14" xfId="0" applyNumberFormat="1" applyFont="1" applyFill="1" applyBorder="1" applyAlignment="1">
      <alignment horizontal="right" wrapText="1"/>
    </xf>
    <xf numFmtId="3" fontId="2" fillId="35" borderId="15" xfId="0" applyNumberFormat="1" applyFont="1" applyFill="1" applyBorder="1" applyAlignment="1">
      <alignment horizontal="right" wrapText="1"/>
    </xf>
    <xf numFmtId="3" fontId="3" fillId="35" borderId="14" xfId="0" applyNumberFormat="1" applyFont="1" applyFill="1" applyBorder="1" applyAlignment="1">
      <alignment horizontal="right" wrapText="1"/>
    </xf>
    <xf numFmtId="3" fontId="3" fillId="35" borderId="15" xfId="0" applyNumberFormat="1" applyFont="1" applyFill="1" applyBorder="1" applyAlignment="1">
      <alignment horizontal="right" wrapText="1"/>
    </xf>
    <xf numFmtId="3" fontId="3" fillId="35" borderId="25" xfId="0" applyNumberFormat="1" applyFont="1" applyFill="1" applyBorder="1" applyAlignment="1">
      <alignment horizontal="right" wrapText="1"/>
    </xf>
    <xf numFmtId="49" fontId="4" fillId="35" borderId="0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/>
    </xf>
    <xf numFmtId="3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5" fillId="35" borderId="0" xfId="0" applyFont="1" applyFill="1" applyAlignment="1">
      <alignment/>
    </xf>
    <xf numFmtId="0" fontId="44" fillId="35" borderId="32" xfId="0" applyFont="1" applyFill="1" applyBorder="1" applyAlignment="1">
      <alignment horizontal="center"/>
    </xf>
    <xf numFmtId="0" fontId="34" fillId="35" borderId="23" xfId="0" applyFont="1" applyFill="1" applyBorder="1" applyAlignment="1">
      <alignment horizontal="left"/>
    </xf>
    <xf numFmtId="0" fontId="35" fillId="35" borderId="0" xfId="0" applyFont="1" applyFill="1" applyAlignment="1">
      <alignment/>
    </xf>
    <xf numFmtId="3" fontId="27" fillId="35" borderId="0" xfId="0" applyNumberFormat="1" applyFont="1" applyFill="1" applyBorder="1" applyAlignment="1">
      <alignment horizontal="left" wrapText="1"/>
    </xf>
    <xf numFmtId="3" fontId="35" fillId="35" borderId="0" xfId="0" applyNumberFormat="1" applyFont="1" applyFill="1" applyBorder="1" applyAlignment="1">
      <alignment/>
    </xf>
    <xf numFmtId="3" fontId="37" fillId="35" borderId="0" xfId="0" applyNumberFormat="1" applyFont="1" applyFill="1" applyBorder="1" applyAlignment="1">
      <alignment horizontal="center" wrapText="1"/>
    </xf>
    <xf numFmtId="3" fontId="3" fillId="35" borderId="0" xfId="0" applyNumberFormat="1" applyFont="1" applyFill="1" applyBorder="1" applyAlignment="1">
      <alignment horizontal="left" wrapText="1"/>
    </xf>
    <xf numFmtId="0" fontId="45" fillId="35" borderId="0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left"/>
    </xf>
    <xf numFmtId="3" fontId="35" fillId="35" borderId="0" xfId="0" applyNumberFormat="1" applyFont="1" applyFill="1" applyAlignment="1">
      <alignment/>
    </xf>
    <xf numFmtId="3" fontId="27" fillId="35" borderId="28" xfId="0" applyNumberFormat="1" applyFont="1" applyFill="1" applyBorder="1" applyAlignment="1">
      <alignment horizontal="right" wrapText="1"/>
    </xf>
    <xf numFmtId="3" fontId="27" fillId="35" borderId="29" xfId="0" applyNumberFormat="1" applyFont="1" applyFill="1" applyBorder="1" applyAlignment="1">
      <alignment horizontal="right" wrapText="1"/>
    </xf>
    <xf numFmtId="3" fontId="27" fillId="35" borderId="0" xfId="0" applyNumberFormat="1" applyFont="1" applyFill="1" applyBorder="1" applyAlignment="1">
      <alignment horizontal="right"/>
    </xf>
    <xf numFmtId="49" fontId="35" fillId="35" borderId="0" xfId="0" applyNumberFormat="1" applyFont="1" applyFill="1" applyBorder="1" applyAlignment="1">
      <alignment horizontal="center"/>
    </xf>
    <xf numFmtId="49" fontId="35" fillId="35" borderId="0" xfId="0" applyNumberFormat="1" applyFont="1" applyFill="1" applyBorder="1" applyAlignment="1">
      <alignment horizontal="center" vertical="top"/>
    </xf>
    <xf numFmtId="49" fontId="35" fillId="35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right" wrapText="1"/>
    </xf>
    <xf numFmtId="0" fontId="35" fillId="35" borderId="0" xfId="0" applyFont="1" applyFill="1" applyBorder="1" applyAlignment="1">
      <alignment horizontal="right" wrapText="1"/>
    </xf>
    <xf numFmtId="49" fontId="27" fillId="35" borderId="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left" wrapText="1"/>
    </xf>
    <xf numFmtId="3" fontId="27" fillId="35" borderId="0" xfId="0" applyNumberFormat="1" applyFont="1" applyFill="1" applyBorder="1" applyAlignment="1">
      <alignment horizontal="right" wrapText="1"/>
    </xf>
    <xf numFmtId="3" fontId="38" fillId="35" borderId="0" xfId="0" applyNumberFormat="1" applyFont="1" applyFill="1" applyBorder="1" applyAlignment="1">
      <alignment horizontal="right" wrapText="1"/>
    </xf>
    <xf numFmtId="49" fontId="0" fillId="35" borderId="0" xfId="0" applyNumberFormat="1" applyFont="1" applyFill="1" applyBorder="1" applyAlignment="1">
      <alignment/>
    </xf>
    <xf numFmtId="3" fontId="2" fillId="35" borderId="0" xfId="0" applyNumberFormat="1" applyFont="1" applyFill="1" applyBorder="1" applyAlignment="1">
      <alignment horizontal="right" wrapText="1"/>
    </xf>
    <xf numFmtId="3" fontId="3" fillId="35" borderId="0" xfId="0" applyNumberFormat="1" applyFont="1" applyFill="1" applyBorder="1" applyAlignment="1">
      <alignment horizontal="right" wrapText="1"/>
    </xf>
    <xf numFmtId="49" fontId="0" fillId="35" borderId="0" xfId="0" applyNumberFormat="1" applyFill="1" applyBorder="1" applyAlignment="1">
      <alignment/>
    </xf>
    <xf numFmtId="0" fontId="35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3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wrapText="1"/>
    </xf>
    <xf numFmtId="0" fontId="36" fillId="35" borderId="0" xfId="0" applyFont="1" applyFill="1" applyBorder="1" applyAlignment="1">
      <alignment wrapText="1"/>
    </xf>
    <xf numFmtId="0" fontId="35" fillId="35" borderId="0" xfId="0" applyFont="1" applyFill="1" applyBorder="1" applyAlignment="1">
      <alignment horizontal="left" wrapText="1"/>
    </xf>
    <xf numFmtId="0" fontId="27" fillId="35" borderId="0" xfId="0" applyFont="1" applyFill="1" applyBorder="1" applyAlignment="1">
      <alignment horizontal="center" wrapText="1"/>
    </xf>
    <xf numFmtId="0" fontId="27" fillId="35" borderId="0" xfId="0" applyFont="1" applyFill="1" applyBorder="1" applyAlignment="1">
      <alignment horizontal="left" wrapText="1"/>
    </xf>
    <xf numFmtId="0" fontId="37" fillId="35" borderId="0" xfId="0" applyFont="1" applyFill="1" applyBorder="1" applyAlignment="1">
      <alignment horizontal="center" wrapText="1"/>
    </xf>
    <xf numFmtId="0" fontId="37" fillId="35" borderId="0" xfId="0" applyFont="1" applyFill="1" applyBorder="1" applyAlignment="1">
      <alignment horizontal="left" wrapText="1"/>
    </xf>
    <xf numFmtId="0" fontId="36" fillId="35" borderId="0" xfId="0" applyFont="1" applyFill="1" applyBorder="1" applyAlignment="1">
      <alignment horizontal="center" wrapText="1"/>
    </xf>
    <xf numFmtId="0" fontId="36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3" fontId="38" fillId="35" borderId="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34" fillId="35" borderId="0" xfId="0" applyFont="1" applyFill="1" applyBorder="1" applyAlignment="1">
      <alignment horizontal="center"/>
    </xf>
    <xf numFmtId="0" fontId="34" fillId="35" borderId="0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 horizontal="center" wrapText="1"/>
    </xf>
    <xf numFmtId="3" fontId="3" fillId="35" borderId="28" xfId="0" applyNumberFormat="1" applyFont="1" applyFill="1" applyBorder="1" applyAlignment="1">
      <alignment horizontal="right" wrapText="1"/>
    </xf>
    <xf numFmtId="3" fontId="3" fillId="35" borderId="29" xfId="0" applyNumberFormat="1" applyFont="1" applyFill="1" applyBorder="1" applyAlignment="1">
      <alignment horizontal="right" wrapText="1"/>
    </xf>
    <xf numFmtId="0" fontId="35" fillId="35" borderId="37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left" wrapText="1"/>
    </xf>
    <xf numFmtId="0" fontId="3" fillId="35" borderId="38" xfId="0" applyFont="1" applyFill="1" applyBorder="1" applyAlignment="1">
      <alignment horizontal="left" wrapText="1"/>
    </xf>
    <xf numFmtId="0" fontId="3" fillId="35" borderId="37" xfId="0" applyFont="1" applyFill="1" applyBorder="1" applyAlignment="1">
      <alignment horizontal="left" wrapText="1"/>
    </xf>
    <xf numFmtId="0" fontId="4" fillId="35" borderId="39" xfId="0" applyFont="1" applyFill="1" applyBorder="1" applyAlignment="1">
      <alignment horizontal="center"/>
    </xf>
    <xf numFmtId="49" fontId="4" fillId="35" borderId="30" xfId="0" applyNumberFormat="1" applyFont="1" applyFill="1" applyBorder="1" applyAlignment="1">
      <alignment horizontal="center" wrapText="1"/>
    </xf>
    <xf numFmtId="49" fontId="4" fillId="35" borderId="31" xfId="0" applyNumberFormat="1" applyFont="1" applyFill="1" applyBorder="1" applyAlignment="1">
      <alignment horizontal="center" wrapText="1"/>
    </xf>
    <xf numFmtId="49" fontId="37" fillId="35" borderId="31" xfId="0" applyNumberFormat="1" applyFont="1" applyFill="1" applyBorder="1" applyAlignment="1">
      <alignment horizontal="center" wrapText="1"/>
    </xf>
    <xf numFmtId="49" fontId="37" fillId="35" borderId="40" xfId="0" applyNumberFormat="1" applyFont="1" applyFill="1" applyBorder="1" applyAlignment="1">
      <alignment horizontal="center" wrapText="1"/>
    </xf>
    <xf numFmtId="49" fontId="37" fillId="35" borderId="39" xfId="0" applyNumberFormat="1" applyFont="1" applyFill="1" applyBorder="1" applyAlignment="1">
      <alignment horizontal="center" wrapText="1"/>
    </xf>
    <xf numFmtId="3" fontId="27" fillId="35" borderId="28" xfId="0" applyNumberFormat="1" applyFont="1" applyFill="1" applyBorder="1" applyAlignment="1">
      <alignment horizontal="right"/>
    </xf>
    <xf numFmtId="0" fontId="27" fillId="35" borderId="0" xfId="0" applyFont="1" applyFill="1" applyAlignment="1">
      <alignment/>
    </xf>
    <xf numFmtId="3" fontId="3" fillId="35" borderId="26" xfId="0" applyNumberFormat="1" applyFont="1" applyFill="1" applyBorder="1" applyAlignment="1">
      <alignment horizontal="right" wrapText="1"/>
    </xf>
    <xf numFmtId="3" fontId="27" fillId="35" borderId="29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/>
    </xf>
    <xf numFmtId="0" fontId="3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" fillId="33" borderId="3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2" fillId="0" borderId="0" xfId="54" applyFont="1" applyFill="1" applyBorder="1" applyAlignment="1" applyProtection="1">
      <alignment horizontal="right" vertical="center"/>
      <protection/>
    </xf>
    <xf numFmtId="0" fontId="23" fillId="0" borderId="10" xfId="54" applyFont="1" applyFill="1" applyBorder="1" applyAlignment="1" applyProtection="1">
      <alignment horizontal="center" vertical="center" wrapText="1"/>
      <protection/>
    </xf>
    <xf numFmtId="0" fontId="23" fillId="0" borderId="13" xfId="54" applyFont="1" applyFill="1" applyBorder="1" applyAlignment="1" applyProtection="1">
      <alignment horizontal="center" vertical="center" wrapText="1"/>
      <protection/>
    </xf>
    <xf numFmtId="0" fontId="12" fillId="0" borderId="11" xfId="54" applyFont="1" applyFill="1" applyBorder="1" applyAlignment="1" applyProtection="1">
      <alignment horizontal="center" vertical="center" textRotation="90"/>
      <protection/>
    </xf>
    <xf numFmtId="0" fontId="12" fillId="0" borderId="14" xfId="54" applyFont="1" applyFill="1" applyBorder="1" applyAlignment="1" applyProtection="1">
      <alignment horizontal="center" vertical="center" textRotation="90"/>
      <protection/>
    </xf>
    <xf numFmtId="0" fontId="25" fillId="0" borderId="12" xfId="54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center" vertical="center"/>
      <protection/>
    </xf>
    <xf numFmtId="0" fontId="13" fillId="0" borderId="11" xfId="55" applyFont="1" applyFill="1" applyBorder="1" applyAlignment="1" applyProtection="1">
      <alignment horizontal="center" vertical="center" wrapText="1"/>
      <protection/>
    </xf>
    <xf numFmtId="0" fontId="13" fillId="0" borderId="14" xfId="55" applyFont="1" applyFill="1" applyBorder="1" applyAlignment="1" applyProtection="1">
      <alignment horizontal="center" vertical="center" wrapText="1"/>
      <protection/>
    </xf>
    <xf numFmtId="0" fontId="9" fillId="0" borderId="14" xfId="55" applyFont="1" applyFill="1" applyBorder="1" applyAlignment="1" applyProtection="1">
      <alignment horizontal="center" wrapText="1"/>
      <protection/>
    </xf>
    <xf numFmtId="0" fontId="6" fillId="0" borderId="0" xfId="55" applyFont="1" applyFill="1" applyAlignment="1" applyProtection="1">
      <alignment horizontal="left"/>
      <protection/>
    </xf>
    <xf numFmtId="0" fontId="22" fillId="0" borderId="0" xfId="54" applyFont="1" applyFill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horizontal="center" vertical="center" wrapText="1"/>
      <protection/>
    </xf>
    <xf numFmtId="0" fontId="9" fillId="0" borderId="0" xfId="55" applyFont="1" applyFill="1" applyBorder="1" applyAlignment="1" applyProtection="1">
      <alignment horizontal="right"/>
      <protection/>
    </xf>
    <xf numFmtId="0" fontId="10" fillId="0" borderId="41" xfId="55" applyFont="1" applyFill="1" applyBorder="1" applyAlignment="1" applyProtection="1">
      <alignment horizontal="center" vertical="center" wrapText="1"/>
      <protection/>
    </xf>
    <xf numFmtId="0" fontId="10" fillId="0" borderId="42" xfId="55" applyFont="1" applyFill="1" applyBorder="1" applyAlignment="1" applyProtection="1">
      <alignment horizontal="center" vertical="center" wrapText="1"/>
      <protection/>
    </xf>
    <xf numFmtId="0" fontId="10" fillId="0" borderId="33" xfId="55" applyFont="1" applyFill="1" applyBorder="1" applyAlignment="1" applyProtection="1">
      <alignment horizontal="center" vertical="center" wrapText="1"/>
      <protection/>
    </xf>
    <xf numFmtId="0" fontId="12" fillId="0" borderId="43" xfId="54" applyFont="1" applyFill="1" applyBorder="1" applyAlignment="1" applyProtection="1">
      <alignment horizontal="center" vertical="center" textRotation="90"/>
      <protection/>
    </xf>
    <xf numFmtId="0" fontId="12" fillId="0" borderId="44" xfId="54" applyFont="1" applyFill="1" applyBorder="1" applyAlignment="1" applyProtection="1">
      <alignment horizontal="center" vertical="center" textRotation="90"/>
      <protection/>
    </xf>
    <xf numFmtId="0" fontId="12" fillId="0" borderId="19" xfId="54" applyFont="1" applyFill="1" applyBorder="1" applyAlignment="1" applyProtection="1">
      <alignment horizontal="center" vertical="center" textRotation="90"/>
      <protection/>
    </xf>
    <xf numFmtId="0" fontId="7" fillId="0" borderId="0" xfId="55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35" borderId="0" xfId="0" applyFont="1" applyFill="1" applyAlignment="1">
      <alignment horizontal="center" vertical="top" wrapText="1"/>
    </xf>
    <xf numFmtId="0" fontId="5" fillId="35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45" xfId="0" applyFont="1" applyFill="1" applyBorder="1" applyAlignment="1">
      <alignment horizontal="right" vertical="top" wrapText="1"/>
    </xf>
    <xf numFmtId="0" fontId="0" fillId="33" borderId="45" xfId="0" applyFont="1" applyFill="1" applyBorder="1" applyAlignment="1">
      <alignment horizontal="right"/>
    </xf>
    <xf numFmtId="0" fontId="27" fillId="35" borderId="45" xfId="0" applyFont="1" applyFill="1" applyBorder="1" applyAlignment="1">
      <alignment horizontal="center"/>
    </xf>
    <xf numFmtId="0" fontId="34" fillId="35" borderId="45" xfId="0" applyFont="1" applyFill="1" applyBorder="1" applyAlignment="1">
      <alignment horizontal="center"/>
    </xf>
    <xf numFmtId="3" fontId="35" fillId="35" borderId="0" xfId="0" applyNumberFormat="1" applyFont="1" applyFill="1" applyBorder="1" applyAlignment="1">
      <alignment horizontal="right" wrapText="1"/>
    </xf>
    <xf numFmtId="0" fontId="45" fillId="35" borderId="0" xfId="0" applyFont="1" applyFill="1" applyAlignment="1">
      <alignment/>
    </xf>
    <xf numFmtId="0" fontId="5" fillId="35" borderId="45" xfId="0" applyFont="1" applyFill="1" applyBorder="1" applyAlignment="1">
      <alignment horizontal="center" vertical="center" wrapText="1"/>
    </xf>
    <xf numFmtId="0" fontId="35" fillId="35" borderId="45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horizontal="center" vertical="center" wrapText="1"/>
    </xf>
    <xf numFmtId="0" fontId="35" fillId="35" borderId="0" xfId="0" applyFont="1" applyFill="1" applyAlignment="1">
      <alignment horizontal="center" vertical="center" wrapText="1"/>
    </xf>
    <xf numFmtId="0" fontId="35" fillId="35" borderId="0" xfId="0" applyFont="1" applyFill="1" applyBorder="1" applyAlignment="1">
      <alignment horizontal="left"/>
    </xf>
    <xf numFmtId="0" fontId="0" fillId="35" borderId="0" xfId="0" applyFill="1" applyAlignment="1">
      <alignment/>
    </xf>
    <xf numFmtId="3" fontId="39" fillId="35" borderId="0" xfId="0" applyNumberFormat="1" applyFont="1" applyFill="1" applyBorder="1" applyAlignment="1">
      <alignment horizontal="right" wrapText="1"/>
    </xf>
    <xf numFmtId="0" fontId="40" fillId="35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AGYONK" xfId="54"/>
    <cellStyle name="Normál_VAGYONKIM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ita_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&#214;nkorm&#225;nyzatok\_Vil&#225;gos\2014\Besz&#225;mol&#243;\Ic&#225;nak%20M&#225;k_3_2015%2004%2018_&#246;sszevo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&#214;nkorm&#225;nyzatok\_Si&#243;fok\2014\Besz&#225;mol&#243;\Kvizsg\K&#246;nyvvizsg&#225;l&#243;i%20jelent&#233;shez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3"/>
      <sheetName val="4.sz.mell."/>
      <sheetName val="4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8.3. sz. mell. (2)"/>
      <sheetName val="8.3.1. sz. mell. (2)"/>
      <sheetName val="8.3.2. sz. mell.  (2)"/>
      <sheetName val="8.3.3. sz. mell. (2)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érleg"/>
      <sheetName val="erkim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A TE vált"/>
      <sheetName val="12 AMérleg"/>
      <sheetName val="Kataszter"/>
      <sheetName val="07 A pm"/>
      <sheetName val="13 A Erkim"/>
      <sheetName val="Pü-i Mérleg"/>
      <sheetName val="Pü-i M Bev_13"/>
      <sheetName val="Pü-M Kiad_13"/>
      <sheetName val="01Kiadás"/>
      <sheetName val="02 Bevétel"/>
      <sheetName val="03"/>
      <sheetName val="04"/>
      <sheetName val="05 A"/>
      <sheetName val="06 A"/>
      <sheetName val="08"/>
      <sheetName val="09 A"/>
      <sheetName val="10"/>
      <sheetName val="11 A"/>
      <sheetName val="11 B"/>
      <sheetName val="11 C"/>
      <sheetName val="11 D"/>
      <sheetName val="14 A"/>
      <sheetName val="16 A"/>
      <sheetName val="17 A"/>
      <sheetName val="17 B"/>
      <sheetName val="17 C"/>
      <sheetName val="17 D"/>
      <sheetName val="EKAMAT"/>
      <sheetName val="Címlap"/>
      <sheetName val="Tartalom"/>
      <sheetName val="99"/>
      <sheetName val="ETELJES_KAMATTAL"/>
    </sheetNames>
    <sheetDataSet>
      <sheetData sheetId="1">
        <row r="7">
          <cell r="E7">
            <v>25501</v>
          </cell>
        </row>
        <row r="8">
          <cell r="E8">
            <v>3414486</v>
          </cell>
        </row>
        <row r="9">
          <cell r="E9">
            <v>5649</v>
          </cell>
        </row>
        <row r="11">
          <cell r="E11">
            <v>3445636</v>
          </cell>
        </row>
        <row r="12">
          <cell r="C12">
            <v>431</v>
          </cell>
          <cell r="E12">
            <v>762</v>
          </cell>
        </row>
        <row r="14">
          <cell r="C14">
            <v>11077</v>
          </cell>
          <cell r="E14">
            <v>11408</v>
          </cell>
        </row>
        <row r="16">
          <cell r="C16">
            <v>1158</v>
          </cell>
          <cell r="E16">
            <v>907</v>
          </cell>
        </row>
        <row r="17">
          <cell r="C17">
            <v>78483</v>
          </cell>
          <cell r="E17">
            <v>115231</v>
          </cell>
        </row>
        <row r="19">
          <cell r="C19">
            <v>293</v>
          </cell>
          <cell r="E19">
            <v>155</v>
          </cell>
        </row>
        <row r="21">
          <cell r="C21">
            <v>5144</v>
          </cell>
          <cell r="E21">
            <v>32492</v>
          </cell>
        </row>
        <row r="22">
          <cell r="C22">
            <v>41026</v>
          </cell>
          <cell r="E22">
            <v>4649</v>
          </cell>
        </row>
        <row r="23">
          <cell r="C23">
            <v>5416</v>
          </cell>
          <cell r="E23">
            <v>69</v>
          </cell>
        </row>
        <row r="25">
          <cell r="E25">
            <v>37310</v>
          </cell>
        </row>
        <row r="26">
          <cell r="E26">
            <v>5600</v>
          </cell>
        </row>
        <row r="27">
          <cell r="C27">
            <v>0</v>
          </cell>
          <cell r="E27">
            <v>0</v>
          </cell>
        </row>
        <row r="28">
          <cell r="E28">
            <v>3616247</v>
          </cell>
        </row>
        <row r="30">
          <cell r="E30">
            <v>3593391</v>
          </cell>
        </row>
        <row r="31">
          <cell r="E31">
            <v>0</v>
          </cell>
        </row>
        <row r="32">
          <cell r="E32">
            <v>79641</v>
          </cell>
        </row>
        <row r="33">
          <cell r="E33">
            <v>-36818</v>
          </cell>
        </row>
        <row r="34">
          <cell r="E34">
            <v>0</v>
          </cell>
        </row>
        <row r="35">
          <cell r="E35">
            <v>-42812</v>
          </cell>
        </row>
        <row r="37">
          <cell r="E37">
            <v>942</v>
          </cell>
        </row>
        <row r="38">
          <cell r="E38">
            <v>3570</v>
          </cell>
        </row>
        <row r="42">
          <cell r="E42">
            <v>0</v>
          </cell>
        </row>
        <row r="43">
          <cell r="E43">
            <v>9563</v>
          </cell>
        </row>
        <row r="44">
          <cell r="C44">
            <v>3647273</v>
          </cell>
          <cell r="E44">
            <v>3616247</v>
          </cell>
        </row>
        <row r="94">
          <cell r="E94">
            <v>116293</v>
          </cell>
        </row>
        <row r="198">
          <cell r="E198">
            <v>8615</v>
          </cell>
        </row>
        <row r="200">
          <cell r="E200">
            <v>155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M"/>
      <sheetName val="Eredménykimutatás"/>
      <sheetName val="Pénzügyi mérleg"/>
      <sheetName val="Mérleg"/>
      <sheetName val="Kataszter"/>
      <sheetName val="Egysz.mérleg"/>
    </sheetNames>
    <sheetDataSet>
      <sheetData sheetId="3">
        <row r="40">
          <cell r="E40">
            <v>0</v>
          </cell>
        </row>
        <row r="42">
          <cell r="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PageLayoutView="0" workbookViewId="0" topLeftCell="A72">
      <selection activeCell="E91" sqref="E91"/>
    </sheetView>
  </sheetViews>
  <sheetFormatPr defaultColWidth="9.00390625" defaultRowHeight="14.25"/>
  <cols>
    <col min="1" max="1" width="4.25390625" style="83" customWidth="1"/>
    <col min="2" max="2" width="59.375" style="91" customWidth="1"/>
    <col min="3" max="3" width="10.50390625" style="2" customWidth="1"/>
    <col min="4" max="4" width="6.375" style="2" customWidth="1"/>
    <col min="5" max="5" width="11.00390625" style="2" customWidth="1"/>
    <col min="6" max="16384" width="9.00390625" style="1" customWidth="1"/>
  </cols>
  <sheetData>
    <row r="1" spans="2:3" ht="12.75">
      <c r="B1" s="311" t="s">
        <v>0</v>
      </c>
      <c r="C1" s="312"/>
    </row>
    <row r="3" spans="2:3" ht="12.75">
      <c r="B3" s="311" t="s">
        <v>1</v>
      </c>
      <c r="C3" s="312"/>
    </row>
    <row r="4" spans="1:5" ht="13.5" thickBot="1">
      <c r="A4" s="313" t="s">
        <v>2</v>
      </c>
      <c r="B4" s="314"/>
      <c r="C4" s="314"/>
      <c r="D4" s="314"/>
      <c r="E4" s="314"/>
    </row>
    <row r="5" spans="2:6" s="98" customFormat="1" ht="25.5">
      <c r="B5" s="101" t="s">
        <v>3</v>
      </c>
      <c r="C5" s="99" t="s">
        <v>4</v>
      </c>
      <c r="D5" s="99" t="s">
        <v>5</v>
      </c>
      <c r="E5" s="100" t="s">
        <v>6</v>
      </c>
      <c r="F5" s="102"/>
    </row>
    <row r="6" spans="2:6" ht="21.75" customHeight="1" thickBot="1">
      <c r="B6" s="317" t="s">
        <v>8</v>
      </c>
      <c r="C6" s="318"/>
      <c r="D6" s="318"/>
      <c r="E6" s="92"/>
      <c r="F6" s="103" t="s">
        <v>7</v>
      </c>
    </row>
    <row r="7" spans="1:6" ht="13.5" customHeight="1">
      <c r="A7" s="115" t="s">
        <v>1214</v>
      </c>
      <c r="B7" s="89" t="s">
        <v>1242</v>
      </c>
      <c r="C7" s="95">
        <v>40332</v>
      </c>
      <c r="D7" s="95">
        <v>0</v>
      </c>
      <c r="E7" s="96">
        <v>25501</v>
      </c>
      <c r="F7" s="103" t="s">
        <v>9</v>
      </c>
    </row>
    <row r="8" spans="1:6" ht="13.5" customHeight="1">
      <c r="A8" s="116" t="s">
        <v>1215</v>
      </c>
      <c r="B8" s="89" t="s">
        <v>1244</v>
      </c>
      <c r="C8" s="95">
        <v>3440275</v>
      </c>
      <c r="D8" s="95">
        <v>0</v>
      </c>
      <c r="E8" s="96">
        <v>3414486</v>
      </c>
      <c r="F8" s="103" t="s">
        <v>11</v>
      </c>
    </row>
    <row r="9" spans="1:6" ht="13.5" customHeight="1">
      <c r="A9" s="116" t="s">
        <v>1216</v>
      </c>
      <c r="B9" s="89" t="s">
        <v>1245</v>
      </c>
      <c r="C9" s="95">
        <v>24069</v>
      </c>
      <c r="D9" s="95">
        <v>0</v>
      </c>
      <c r="E9" s="96">
        <v>5649</v>
      </c>
      <c r="F9" s="103" t="s">
        <v>13</v>
      </c>
    </row>
    <row r="10" spans="1:6" ht="13.5" customHeight="1">
      <c r="A10" s="116" t="s">
        <v>1217</v>
      </c>
      <c r="B10" s="106" t="s">
        <v>1243</v>
      </c>
      <c r="C10" s="95">
        <v>0</v>
      </c>
      <c r="D10" s="95">
        <v>0</v>
      </c>
      <c r="E10" s="96">
        <v>0</v>
      </c>
      <c r="F10" s="103" t="s">
        <v>15</v>
      </c>
    </row>
    <row r="11" spans="1:6" s="14" customFormat="1" ht="26.25" customHeight="1">
      <c r="A11" s="117" t="s">
        <v>435</v>
      </c>
      <c r="B11" s="89" t="s">
        <v>1270</v>
      </c>
      <c r="C11" s="93">
        <v>3504676</v>
      </c>
      <c r="D11" s="93">
        <v>0</v>
      </c>
      <c r="E11" s="94">
        <v>3445636</v>
      </c>
      <c r="F11" s="103" t="s">
        <v>17</v>
      </c>
    </row>
    <row r="12" spans="1:6" ht="13.5" customHeight="1">
      <c r="A12" s="116" t="s">
        <v>1218</v>
      </c>
      <c r="B12" s="89" t="s">
        <v>1246</v>
      </c>
      <c r="C12" s="95">
        <v>431</v>
      </c>
      <c r="D12" s="95">
        <v>0</v>
      </c>
      <c r="E12" s="96">
        <v>762</v>
      </c>
      <c r="F12" s="103" t="s">
        <v>19</v>
      </c>
    </row>
    <row r="13" spans="1:6" ht="13.5" customHeight="1">
      <c r="A13" s="116" t="s">
        <v>1219</v>
      </c>
      <c r="B13" s="89" t="s">
        <v>1247</v>
      </c>
      <c r="C13" s="95">
        <v>10646</v>
      </c>
      <c r="D13" s="95">
        <v>0</v>
      </c>
      <c r="E13" s="96">
        <v>10646</v>
      </c>
      <c r="F13" s="103" t="s">
        <v>21</v>
      </c>
    </row>
    <row r="14" spans="1:6" s="14" customFormat="1" ht="17.25" customHeight="1">
      <c r="A14" s="117" t="s">
        <v>306</v>
      </c>
      <c r="B14" s="89" t="s">
        <v>1271</v>
      </c>
      <c r="C14" s="93">
        <v>11077</v>
      </c>
      <c r="D14" s="93">
        <v>0</v>
      </c>
      <c r="E14" s="94">
        <v>11408</v>
      </c>
      <c r="F14" s="103" t="s">
        <v>23</v>
      </c>
    </row>
    <row r="15" spans="1:6" ht="13.5" customHeight="1">
      <c r="A15" s="116" t="s">
        <v>1220</v>
      </c>
      <c r="B15" s="107" t="s">
        <v>1248</v>
      </c>
      <c r="C15" s="95">
        <v>0</v>
      </c>
      <c r="D15" s="95">
        <v>0</v>
      </c>
      <c r="E15" s="96">
        <v>0</v>
      </c>
      <c r="F15" s="104" t="s">
        <v>25</v>
      </c>
    </row>
    <row r="16" spans="1:6" ht="13.5" customHeight="1">
      <c r="A16" s="116" t="s">
        <v>1221</v>
      </c>
      <c r="B16" s="107" t="s">
        <v>1249</v>
      </c>
      <c r="C16" s="95">
        <v>1158</v>
      </c>
      <c r="D16" s="95">
        <v>0</v>
      </c>
      <c r="E16" s="96">
        <v>907</v>
      </c>
      <c r="F16" s="104" t="s">
        <v>27</v>
      </c>
    </row>
    <row r="17" spans="1:6" ht="13.5" customHeight="1">
      <c r="A17" s="116" t="s">
        <v>1221</v>
      </c>
      <c r="B17" s="107" t="s">
        <v>1250</v>
      </c>
      <c r="C17" s="95">
        <v>78483</v>
      </c>
      <c r="D17" s="95">
        <v>0</v>
      </c>
      <c r="E17" s="96">
        <v>115231</v>
      </c>
      <c r="F17" s="104" t="s">
        <v>29</v>
      </c>
    </row>
    <row r="18" spans="1:6" ht="13.5" customHeight="1">
      <c r="A18" s="116" t="s">
        <v>1222</v>
      </c>
      <c r="B18" s="107" t="s">
        <v>1251</v>
      </c>
      <c r="C18" s="95">
        <v>0</v>
      </c>
      <c r="D18" s="95">
        <v>0</v>
      </c>
      <c r="E18" s="96">
        <v>0</v>
      </c>
      <c r="F18" s="104" t="s">
        <v>31</v>
      </c>
    </row>
    <row r="19" spans="1:6" ht="13.5" customHeight="1">
      <c r="A19" s="116" t="s">
        <v>1223</v>
      </c>
      <c r="B19" s="107" t="s">
        <v>1252</v>
      </c>
      <c r="C19" s="95">
        <v>293</v>
      </c>
      <c r="D19" s="95">
        <v>0</v>
      </c>
      <c r="E19" s="96">
        <v>155</v>
      </c>
      <c r="F19" s="104" t="s">
        <v>33</v>
      </c>
    </row>
    <row r="20" spans="1:6" s="14" customFormat="1" ht="18" customHeight="1">
      <c r="A20" s="117" t="s">
        <v>307</v>
      </c>
      <c r="B20" s="89" t="s">
        <v>1272</v>
      </c>
      <c r="C20" s="93">
        <v>79934</v>
      </c>
      <c r="D20" s="93">
        <v>0</v>
      </c>
      <c r="E20" s="94">
        <v>116293</v>
      </c>
      <c r="F20" s="103" t="s">
        <v>35</v>
      </c>
    </row>
    <row r="21" spans="1:6" ht="13.5" customHeight="1">
      <c r="A21" s="116" t="s">
        <v>1224</v>
      </c>
      <c r="B21" s="108" t="s">
        <v>1253</v>
      </c>
      <c r="C21" s="95">
        <v>5144</v>
      </c>
      <c r="D21" s="95">
        <v>0</v>
      </c>
      <c r="E21" s="96">
        <v>32492</v>
      </c>
      <c r="F21" s="103" t="s">
        <v>37</v>
      </c>
    </row>
    <row r="22" spans="1:6" ht="13.5" customHeight="1">
      <c r="A22" s="116" t="s">
        <v>1225</v>
      </c>
      <c r="B22" s="108" t="s">
        <v>1254</v>
      </c>
      <c r="C22" s="95">
        <v>41026</v>
      </c>
      <c r="D22" s="95">
        <v>0</v>
      </c>
      <c r="E22" s="96">
        <v>4649</v>
      </c>
      <c r="F22" s="103" t="s">
        <v>39</v>
      </c>
    </row>
    <row r="23" spans="1:6" ht="13.5" customHeight="1">
      <c r="A23" s="116" t="s">
        <v>1226</v>
      </c>
      <c r="B23" s="107" t="s">
        <v>1255</v>
      </c>
      <c r="C23" s="95">
        <v>5416</v>
      </c>
      <c r="D23" s="95">
        <v>0</v>
      </c>
      <c r="E23" s="96">
        <v>69</v>
      </c>
      <c r="F23" s="104" t="s">
        <v>41</v>
      </c>
    </row>
    <row r="24" spans="1:6" ht="13.5" customHeight="1">
      <c r="A24" s="116" t="s">
        <v>1227</v>
      </c>
      <c r="B24" s="108" t="s">
        <v>1256</v>
      </c>
      <c r="C24" s="95">
        <v>5416</v>
      </c>
      <c r="D24" s="95">
        <v>0</v>
      </c>
      <c r="E24" s="96">
        <v>169</v>
      </c>
      <c r="F24" s="103" t="s">
        <v>43</v>
      </c>
    </row>
    <row r="25" spans="1:6" s="14" customFormat="1" ht="14.25" customHeight="1">
      <c r="A25" s="117" t="s">
        <v>308</v>
      </c>
      <c r="B25" s="89" t="s">
        <v>1273</v>
      </c>
      <c r="C25" s="93">
        <v>51586</v>
      </c>
      <c r="D25" s="93">
        <v>0</v>
      </c>
      <c r="E25" s="94">
        <v>37310</v>
      </c>
      <c r="F25" s="103" t="s">
        <v>45</v>
      </c>
    </row>
    <row r="26" spans="1:6" s="14" customFormat="1" ht="17.25" customHeight="1">
      <c r="A26" s="117" t="s">
        <v>309</v>
      </c>
      <c r="B26" s="89" t="s">
        <v>1257</v>
      </c>
      <c r="C26" s="93">
        <v>0</v>
      </c>
      <c r="D26" s="93">
        <v>0</v>
      </c>
      <c r="E26" s="94">
        <v>5600</v>
      </c>
      <c r="F26" s="103" t="s">
        <v>47</v>
      </c>
    </row>
    <row r="27" spans="1:6" s="14" customFormat="1" ht="17.25" customHeight="1" thickBot="1">
      <c r="A27" s="120" t="s">
        <v>1228</v>
      </c>
      <c r="B27" s="109" t="s">
        <v>1274</v>
      </c>
      <c r="C27" s="110">
        <v>0</v>
      </c>
      <c r="D27" s="110">
        <v>0</v>
      </c>
      <c r="E27" s="111">
        <v>0</v>
      </c>
      <c r="F27" s="103" t="s">
        <v>49</v>
      </c>
    </row>
    <row r="28" spans="1:6" s="14" customFormat="1" ht="24.75" customHeight="1" thickBot="1">
      <c r="A28" s="127"/>
      <c r="B28" s="112" t="s">
        <v>1275</v>
      </c>
      <c r="C28" s="113">
        <v>3647273</v>
      </c>
      <c r="D28" s="113">
        <v>0</v>
      </c>
      <c r="E28" s="114">
        <v>3616247</v>
      </c>
      <c r="F28" s="103" t="s">
        <v>51</v>
      </c>
    </row>
    <row r="29" spans="1:6" ht="38.25" customHeight="1" thickBot="1">
      <c r="A29" s="126"/>
      <c r="B29" s="315" t="s">
        <v>53</v>
      </c>
      <c r="C29" s="316"/>
      <c r="D29" s="316"/>
      <c r="E29" s="124"/>
      <c r="F29" s="103" t="s">
        <v>7</v>
      </c>
    </row>
    <row r="30" spans="1:6" ht="13.5" customHeight="1">
      <c r="A30" s="125" t="s">
        <v>1229</v>
      </c>
      <c r="B30" s="121" t="s">
        <v>1258</v>
      </c>
      <c r="C30" s="122">
        <v>3593391</v>
      </c>
      <c r="D30" s="122">
        <v>0</v>
      </c>
      <c r="E30" s="123">
        <v>3593391</v>
      </c>
      <c r="F30" s="104" t="s">
        <v>54</v>
      </c>
    </row>
    <row r="31" spans="1:6" ht="13.5" customHeight="1">
      <c r="A31" s="116" t="s">
        <v>1230</v>
      </c>
      <c r="B31" s="107" t="s">
        <v>1259</v>
      </c>
      <c r="C31" s="95">
        <v>0</v>
      </c>
      <c r="D31" s="95">
        <v>0</v>
      </c>
      <c r="E31" s="96">
        <v>0</v>
      </c>
      <c r="F31" s="104" t="s">
        <v>56</v>
      </c>
    </row>
    <row r="32" spans="1:6" ht="13.5" customHeight="1">
      <c r="A32" s="116" t="s">
        <v>1231</v>
      </c>
      <c r="B32" s="107" t="s">
        <v>1260</v>
      </c>
      <c r="C32" s="95">
        <v>79641</v>
      </c>
      <c r="D32" s="95">
        <v>0</v>
      </c>
      <c r="E32" s="96">
        <v>79641</v>
      </c>
      <c r="F32" s="104" t="s">
        <v>58</v>
      </c>
    </row>
    <row r="33" spans="1:6" ht="13.5" customHeight="1">
      <c r="A33" s="116" t="s">
        <v>1232</v>
      </c>
      <c r="B33" s="107" t="s">
        <v>1261</v>
      </c>
      <c r="C33" s="95">
        <v>-36818</v>
      </c>
      <c r="D33" s="95">
        <v>0</v>
      </c>
      <c r="E33" s="96">
        <v>-36818</v>
      </c>
      <c r="F33" s="104" t="s">
        <v>60</v>
      </c>
    </row>
    <row r="34" spans="1:6" ht="13.5" customHeight="1">
      <c r="A34" s="116" t="s">
        <v>1233</v>
      </c>
      <c r="B34" s="107" t="s">
        <v>1262</v>
      </c>
      <c r="C34" s="95">
        <v>0</v>
      </c>
      <c r="D34" s="95">
        <v>0</v>
      </c>
      <c r="E34" s="96">
        <v>0</v>
      </c>
      <c r="F34" s="104" t="s">
        <v>62</v>
      </c>
    </row>
    <row r="35" spans="1:6" s="14" customFormat="1" ht="13.5" customHeight="1">
      <c r="A35" s="117" t="s">
        <v>1234</v>
      </c>
      <c r="B35" s="89" t="s">
        <v>1263</v>
      </c>
      <c r="C35" s="93">
        <v>0</v>
      </c>
      <c r="D35" s="93">
        <v>0</v>
      </c>
      <c r="E35" s="94">
        <v>-42812</v>
      </c>
      <c r="F35" s="103" t="s">
        <v>64</v>
      </c>
    </row>
    <row r="36" spans="1:6" s="14" customFormat="1" ht="13.5" customHeight="1">
      <c r="A36" s="117" t="s">
        <v>1235</v>
      </c>
      <c r="B36" s="89" t="s">
        <v>1276</v>
      </c>
      <c r="C36" s="93">
        <v>3636214</v>
      </c>
      <c r="D36" s="93">
        <v>0</v>
      </c>
      <c r="E36" s="94">
        <v>3593402</v>
      </c>
      <c r="F36" s="103" t="s">
        <v>66</v>
      </c>
    </row>
    <row r="37" spans="1:6" ht="13.5" customHeight="1">
      <c r="A37" s="116" t="s">
        <v>1236</v>
      </c>
      <c r="B37" s="89" t="s">
        <v>1264</v>
      </c>
      <c r="C37" s="95">
        <v>470</v>
      </c>
      <c r="D37" s="95">
        <v>0</v>
      </c>
      <c r="E37" s="96">
        <v>942</v>
      </c>
      <c r="F37" s="103" t="s">
        <v>68</v>
      </c>
    </row>
    <row r="38" spans="1:6" ht="21.75">
      <c r="A38" s="116" t="s">
        <v>1237</v>
      </c>
      <c r="B38" s="89" t="s">
        <v>1265</v>
      </c>
      <c r="C38" s="95">
        <v>2444</v>
      </c>
      <c r="D38" s="95">
        <v>0</v>
      </c>
      <c r="E38" s="96">
        <v>3570</v>
      </c>
      <c r="F38" s="103" t="s">
        <v>69</v>
      </c>
    </row>
    <row r="39" spans="1:6" ht="21.75">
      <c r="A39" s="116" t="s">
        <v>1237</v>
      </c>
      <c r="B39" s="89" t="s">
        <v>1266</v>
      </c>
      <c r="C39" s="118">
        <f>C190</f>
        <v>2444</v>
      </c>
      <c r="D39" s="118">
        <f>D190</f>
        <v>0</v>
      </c>
      <c r="E39" s="119">
        <f>E190</f>
        <v>3570</v>
      </c>
      <c r="F39" s="103" t="str">
        <f>A190</f>
        <v>138</v>
      </c>
    </row>
    <row r="40" spans="1:6" s="14" customFormat="1" ht="12.75">
      <c r="A40" s="117" t="s">
        <v>1238</v>
      </c>
      <c r="B40" s="89" t="s">
        <v>1277</v>
      </c>
      <c r="C40" s="93">
        <v>10766</v>
      </c>
      <c r="D40" s="93">
        <v>0</v>
      </c>
      <c r="E40" s="94">
        <v>13127</v>
      </c>
      <c r="F40" s="103" t="s">
        <v>71</v>
      </c>
    </row>
    <row r="41" spans="1:6" s="14" customFormat="1" ht="13.5" customHeight="1">
      <c r="A41" s="117" t="s">
        <v>1239</v>
      </c>
      <c r="B41" s="89" t="s">
        <v>1267</v>
      </c>
      <c r="C41" s="93">
        <v>293</v>
      </c>
      <c r="D41" s="93">
        <v>0</v>
      </c>
      <c r="E41" s="94">
        <v>155</v>
      </c>
      <c r="F41" s="103" t="s">
        <v>72</v>
      </c>
    </row>
    <row r="42" spans="1:6" s="14" customFormat="1" ht="13.5" customHeight="1">
      <c r="A42" s="117" t="s">
        <v>1240</v>
      </c>
      <c r="B42" s="89" t="s">
        <v>1268</v>
      </c>
      <c r="C42" s="93">
        <v>0</v>
      </c>
      <c r="D42" s="93">
        <v>0</v>
      </c>
      <c r="E42" s="94">
        <v>0</v>
      </c>
      <c r="F42" s="103" t="s">
        <v>74</v>
      </c>
    </row>
    <row r="43" spans="1:6" s="14" customFormat="1" ht="15" customHeight="1" thickBot="1">
      <c r="A43" s="120" t="s">
        <v>1241</v>
      </c>
      <c r="B43" s="109" t="s">
        <v>1278</v>
      </c>
      <c r="C43" s="110">
        <v>0</v>
      </c>
      <c r="D43" s="110">
        <v>0</v>
      </c>
      <c r="E43" s="111">
        <v>9563</v>
      </c>
      <c r="F43" s="103" t="s">
        <v>76</v>
      </c>
    </row>
    <row r="44" spans="2:6" ht="24" customHeight="1" thickBot="1">
      <c r="B44" s="112" t="s">
        <v>1269</v>
      </c>
      <c r="C44" s="113">
        <v>3647273</v>
      </c>
      <c r="D44" s="113">
        <v>0</v>
      </c>
      <c r="E44" s="114">
        <v>3616247</v>
      </c>
      <c r="F44" s="105" t="s">
        <v>77</v>
      </c>
    </row>
    <row r="45" spans="2:6" ht="12.75">
      <c r="B45" s="79" t="s">
        <v>79</v>
      </c>
      <c r="C45" s="80"/>
      <c r="D45" s="80"/>
      <c r="E45" s="80"/>
      <c r="F45" s="78"/>
    </row>
    <row r="46" spans="2:6" ht="12.75">
      <c r="B46" s="79"/>
      <c r="C46" s="80"/>
      <c r="D46" s="80"/>
      <c r="E46" s="80"/>
      <c r="F46" s="78"/>
    </row>
    <row r="47" spans="2:6" ht="12.75">
      <c r="B47" s="79"/>
      <c r="C47" s="80"/>
      <c r="D47" s="80"/>
      <c r="E47" s="80"/>
      <c r="F47" s="78"/>
    </row>
    <row r="48" spans="1:5" ht="15">
      <c r="A48" s="78"/>
      <c r="B48" s="79"/>
      <c r="C48" s="80"/>
      <c r="D48" s="80"/>
      <c r="E48" s="18" t="s">
        <v>80</v>
      </c>
    </row>
    <row r="49" spans="1:5" ht="15">
      <c r="A49" s="78"/>
      <c r="B49" s="79"/>
      <c r="C49" s="80"/>
      <c r="D49" s="80"/>
      <c r="E49" s="18" t="s">
        <v>81</v>
      </c>
    </row>
    <row r="50" spans="1:5" ht="15">
      <c r="A50" s="78"/>
      <c r="B50" s="79"/>
      <c r="C50" s="80"/>
      <c r="D50" s="80"/>
      <c r="E50" s="18" t="s">
        <v>82</v>
      </c>
    </row>
    <row r="51" spans="1:2" ht="12.75">
      <c r="A51" s="84" t="s">
        <v>7</v>
      </c>
      <c r="B51" s="90" t="s">
        <v>8</v>
      </c>
    </row>
    <row r="52" spans="1:5" ht="12.75">
      <c r="A52" s="85" t="s">
        <v>83</v>
      </c>
      <c r="B52" s="76" t="s">
        <v>84</v>
      </c>
      <c r="C52" s="95">
        <v>1398</v>
      </c>
      <c r="D52" s="95">
        <v>0</v>
      </c>
      <c r="E52" s="95">
        <v>0</v>
      </c>
    </row>
    <row r="53" spans="1:5" ht="12.75">
      <c r="A53" s="85" t="s">
        <v>85</v>
      </c>
      <c r="B53" s="76" t="s">
        <v>86</v>
      </c>
      <c r="C53" s="95">
        <v>38934</v>
      </c>
      <c r="D53" s="95">
        <v>0</v>
      </c>
      <c r="E53" s="95">
        <v>25501</v>
      </c>
    </row>
    <row r="54" spans="1:5" ht="12.75">
      <c r="A54" s="85" t="s">
        <v>87</v>
      </c>
      <c r="B54" s="76" t="s">
        <v>88</v>
      </c>
      <c r="C54" s="95">
        <v>0</v>
      </c>
      <c r="D54" s="95">
        <v>0</v>
      </c>
      <c r="E54" s="95">
        <v>0</v>
      </c>
    </row>
    <row r="55" spans="1:5" ht="12.75">
      <c r="A55" s="86" t="s">
        <v>9</v>
      </c>
      <c r="B55" s="77" t="s">
        <v>10</v>
      </c>
      <c r="C55" s="93">
        <v>40332</v>
      </c>
      <c r="D55" s="93">
        <v>0</v>
      </c>
      <c r="E55" s="93">
        <v>25501</v>
      </c>
    </row>
    <row r="56" spans="1:5" ht="12.75">
      <c r="A56" s="85" t="s">
        <v>89</v>
      </c>
      <c r="B56" s="76" t="s">
        <v>90</v>
      </c>
      <c r="C56" s="95">
        <v>3418859</v>
      </c>
      <c r="D56" s="95">
        <v>0</v>
      </c>
      <c r="E56" s="95">
        <v>3385100</v>
      </c>
    </row>
    <row r="57" spans="1:5" ht="12.75">
      <c r="A57" s="85" t="s">
        <v>91</v>
      </c>
      <c r="B57" s="76" t="s">
        <v>92</v>
      </c>
      <c r="C57" s="95">
        <v>19356</v>
      </c>
      <c r="D57" s="95">
        <v>0</v>
      </c>
      <c r="E57" s="95">
        <v>21829</v>
      </c>
    </row>
    <row r="58" spans="1:5" s="82" customFormat="1" ht="11.25">
      <c r="A58" s="87" t="s">
        <v>93</v>
      </c>
      <c r="B58" s="74" t="s">
        <v>94</v>
      </c>
      <c r="C58" s="97">
        <v>0</v>
      </c>
      <c r="D58" s="97">
        <v>0</v>
      </c>
      <c r="E58" s="97">
        <v>0</v>
      </c>
    </row>
    <row r="59" spans="1:5" ht="12.75">
      <c r="A59" s="85" t="s">
        <v>95</v>
      </c>
      <c r="B59" s="76" t="s">
        <v>96</v>
      </c>
      <c r="C59" s="95">
        <v>2060</v>
      </c>
      <c r="D59" s="95">
        <v>0</v>
      </c>
      <c r="E59" s="95">
        <v>7557</v>
      </c>
    </row>
    <row r="60" spans="1:5" ht="12.75">
      <c r="A60" s="85" t="s">
        <v>97</v>
      </c>
      <c r="B60" s="76" t="s">
        <v>98</v>
      </c>
      <c r="C60" s="95">
        <v>0</v>
      </c>
      <c r="D60" s="95">
        <v>0</v>
      </c>
      <c r="E60" s="95">
        <v>0</v>
      </c>
    </row>
    <row r="61" spans="1:5" ht="12.75">
      <c r="A61" s="86" t="s">
        <v>11</v>
      </c>
      <c r="B61" s="77" t="s">
        <v>12</v>
      </c>
      <c r="C61" s="93">
        <v>3440275</v>
      </c>
      <c r="D61" s="93">
        <v>0</v>
      </c>
      <c r="E61" s="93">
        <v>3414486</v>
      </c>
    </row>
    <row r="62" spans="1:5" ht="12.75">
      <c r="A62" s="85" t="s">
        <v>99</v>
      </c>
      <c r="B62" s="76" t="s">
        <v>100</v>
      </c>
      <c r="C62" s="95">
        <v>24064</v>
      </c>
      <c r="D62" s="95">
        <v>0</v>
      </c>
      <c r="E62" s="95">
        <v>5644</v>
      </c>
    </row>
    <row r="63" spans="1:5" s="81" customFormat="1" ht="12">
      <c r="A63" s="88" t="s">
        <v>101</v>
      </c>
      <c r="B63" s="73" t="s">
        <v>102</v>
      </c>
      <c r="C63" s="75">
        <v>0</v>
      </c>
      <c r="D63" s="75">
        <v>0</v>
      </c>
      <c r="E63" s="75">
        <v>0</v>
      </c>
    </row>
    <row r="64" spans="1:5" s="81" customFormat="1" ht="12">
      <c r="A64" s="88" t="s">
        <v>103</v>
      </c>
      <c r="B64" s="73" t="s">
        <v>104</v>
      </c>
      <c r="C64" s="75">
        <v>0</v>
      </c>
      <c r="D64" s="75">
        <v>0</v>
      </c>
      <c r="E64" s="75">
        <v>0</v>
      </c>
    </row>
    <row r="65" spans="1:5" s="81" customFormat="1" ht="12">
      <c r="A65" s="88" t="s">
        <v>105</v>
      </c>
      <c r="B65" s="73" t="s">
        <v>106</v>
      </c>
      <c r="C65" s="75">
        <v>5</v>
      </c>
      <c r="D65" s="75">
        <v>0</v>
      </c>
      <c r="E65" s="75">
        <v>5</v>
      </c>
    </row>
    <row r="66" spans="1:5" s="81" customFormat="1" ht="12">
      <c r="A66" s="88" t="s">
        <v>107</v>
      </c>
      <c r="B66" s="73" t="s">
        <v>108</v>
      </c>
      <c r="C66" s="75">
        <v>0</v>
      </c>
      <c r="D66" s="75">
        <v>0</v>
      </c>
      <c r="E66" s="75">
        <v>0</v>
      </c>
    </row>
    <row r="67" spans="1:5" s="81" customFormat="1" ht="12">
      <c r="A67" s="88" t="s">
        <v>109</v>
      </c>
      <c r="B67" s="73" t="s">
        <v>110</v>
      </c>
      <c r="C67" s="75">
        <v>0</v>
      </c>
      <c r="D67" s="75">
        <v>0</v>
      </c>
      <c r="E67" s="75">
        <v>0</v>
      </c>
    </row>
    <row r="68" spans="1:6" s="81" customFormat="1" ht="12">
      <c r="A68" s="88" t="s">
        <v>111</v>
      </c>
      <c r="B68" s="73" t="s">
        <v>112</v>
      </c>
      <c r="C68" s="75">
        <v>0</v>
      </c>
      <c r="D68" s="75">
        <v>0</v>
      </c>
      <c r="E68" s="75">
        <v>0</v>
      </c>
      <c r="F68" s="81" t="s">
        <v>1282</v>
      </c>
    </row>
    <row r="69" spans="1:6" ht="25.5">
      <c r="A69" s="86" t="s">
        <v>13</v>
      </c>
      <c r="B69" s="77" t="s">
        <v>14</v>
      </c>
      <c r="C69" s="93">
        <v>24069</v>
      </c>
      <c r="D69" s="93">
        <v>0</v>
      </c>
      <c r="E69" s="93">
        <v>5649</v>
      </c>
      <c r="F69" s="1" t="s">
        <v>1280</v>
      </c>
    </row>
    <row r="70" spans="1:6" s="81" customFormat="1" ht="12">
      <c r="A70" s="88" t="s">
        <v>113</v>
      </c>
      <c r="B70" s="73" t="s">
        <v>114</v>
      </c>
      <c r="C70" s="75">
        <v>0</v>
      </c>
      <c r="D70" s="75">
        <v>0</v>
      </c>
      <c r="E70" s="75">
        <v>0</v>
      </c>
      <c r="F70" s="81" t="s">
        <v>1281</v>
      </c>
    </row>
    <row r="71" spans="1:5" s="81" customFormat="1" ht="12">
      <c r="A71" s="88" t="s">
        <v>115</v>
      </c>
      <c r="B71" s="73" t="s">
        <v>116</v>
      </c>
      <c r="C71" s="75">
        <v>0</v>
      </c>
      <c r="D71" s="75">
        <v>0</v>
      </c>
      <c r="E71" s="75">
        <v>0</v>
      </c>
    </row>
    <row r="72" spans="1:5" ht="25.5">
      <c r="A72" s="86" t="s">
        <v>15</v>
      </c>
      <c r="B72" s="77" t="s">
        <v>16</v>
      </c>
      <c r="C72" s="93">
        <v>0</v>
      </c>
      <c r="D72" s="93">
        <v>0</v>
      </c>
      <c r="E72" s="93">
        <v>0</v>
      </c>
    </row>
    <row r="73" spans="1:5" ht="25.5">
      <c r="A73" s="86" t="s">
        <v>17</v>
      </c>
      <c r="B73" s="77" t="s">
        <v>18</v>
      </c>
      <c r="C73" s="93">
        <v>3504676</v>
      </c>
      <c r="D73" s="93">
        <v>0</v>
      </c>
      <c r="E73" s="93">
        <v>3445636</v>
      </c>
    </row>
    <row r="74" spans="1:5" ht="12.75">
      <c r="A74" s="85" t="s">
        <v>117</v>
      </c>
      <c r="B74" s="76" t="s">
        <v>118</v>
      </c>
      <c r="C74" s="95">
        <v>431</v>
      </c>
      <c r="D74" s="95">
        <v>0</v>
      </c>
      <c r="E74" s="95">
        <v>762</v>
      </c>
    </row>
    <row r="75" spans="1:5" s="81" customFormat="1" ht="12">
      <c r="A75" s="88" t="s">
        <v>119</v>
      </c>
      <c r="B75" s="73" t="s">
        <v>120</v>
      </c>
      <c r="C75" s="75">
        <v>0</v>
      </c>
      <c r="D75" s="75">
        <v>0</v>
      </c>
      <c r="E75" s="75">
        <v>0</v>
      </c>
    </row>
    <row r="76" spans="1:5" s="81" customFormat="1" ht="12">
      <c r="A76" s="88" t="s">
        <v>121</v>
      </c>
      <c r="B76" s="73" t="s">
        <v>122</v>
      </c>
      <c r="C76" s="75">
        <v>0</v>
      </c>
      <c r="D76" s="75">
        <v>0</v>
      </c>
      <c r="E76" s="75">
        <v>0</v>
      </c>
    </row>
    <row r="77" spans="1:5" s="81" customFormat="1" ht="12">
      <c r="A77" s="88" t="s">
        <v>123</v>
      </c>
      <c r="B77" s="73" t="s">
        <v>124</v>
      </c>
      <c r="C77" s="75">
        <v>0</v>
      </c>
      <c r="D77" s="75">
        <v>0</v>
      </c>
      <c r="E77" s="75">
        <v>0</v>
      </c>
    </row>
    <row r="78" spans="1:5" s="81" customFormat="1" ht="12">
      <c r="A78" s="88" t="s">
        <v>125</v>
      </c>
      <c r="B78" s="73" t="s">
        <v>126</v>
      </c>
      <c r="C78" s="75">
        <v>0</v>
      </c>
      <c r="D78" s="75">
        <v>0</v>
      </c>
      <c r="E78" s="75">
        <v>0</v>
      </c>
    </row>
    <row r="79" spans="1:5" ht="12.75">
      <c r="A79" s="86" t="s">
        <v>19</v>
      </c>
      <c r="B79" s="77" t="s">
        <v>20</v>
      </c>
      <c r="C79" s="93">
        <v>431</v>
      </c>
      <c r="D79" s="93">
        <v>0</v>
      </c>
      <c r="E79" s="93">
        <v>762</v>
      </c>
    </row>
    <row r="80" spans="1:5" s="81" customFormat="1" ht="12">
      <c r="A80" s="88" t="s">
        <v>127</v>
      </c>
      <c r="B80" s="73" t="s">
        <v>128</v>
      </c>
      <c r="C80" s="75">
        <v>0</v>
      </c>
      <c r="D80" s="75">
        <v>0</v>
      </c>
      <c r="E80" s="75">
        <v>0</v>
      </c>
    </row>
    <row r="81" spans="1:5" ht="25.5">
      <c r="A81" s="85" t="s">
        <v>129</v>
      </c>
      <c r="B81" s="76" t="s">
        <v>130</v>
      </c>
      <c r="C81" s="95">
        <v>10646</v>
      </c>
      <c r="D81" s="95">
        <v>0</v>
      </c>
      <c r="E81" s="95">
        <v>10646</v>
      </c>
    </row>
    <row r="82" spans="1:5" s="81" customFormat="1" ht="12">
      <c r="A82" s="88" t="s">
        <v>131</v>
      </c>
      <c r="B82" s="73" t="s">
        <v>132</v>
      </c>
      <c r="C82" s="75">
        <v>0</v>
      </c>
      <c r="D82" s="75">
        <v>0</v>
      </c>
      <c r="E82" s="75">
        <v>0</v>
      </c>
    </row>
    <row r="83" spans="1:5" s="81" customFormat="1" ht="12">
      <c r="A83" s="88" t="s">
        <v>133</v>
      </c>
      <c r="B83" s="73" t="s">
        <v>134</v>
      </c>
      <c r="C83" s="75">
        <v>0</v>
      </c>
      <c r="D83" s="75">
        <v>0</v>
      </c>
      <c r="E83" s="75">
        <v>0</v>
      </c>
    </row>
    <row r="84" spans="1:5" s="81" customFormat="1" ht="12">
      <c r="A84" s="88" t="s">
        <v>135</v>
      </c>
      <c r="B84" s="73" t="s">
        <v>136</v>
      </c>
      <c r="C84" s="75">
        <v>0</v>
      </c>
      <c r="D84" s="75">
        <v>0</v>
      </c>
      <c r="E84" s="75">
        <v>0</v>
      </c>
    </row>
    <row r="85" spans="1:5" s="81" customFormat="1" ht="12">
      <c r="A85" s="88" t="s">
        <v>137</v>
      </c>
      <c r="B85" s="73" t="s">
        <v>138</v>
      </c>
      <c r="C85" s="75">
        <v>0</v>
      </c>
      <c r="D85" s="75">
        <v>0</v>
      </c>
      <c r="E85" s="75">
        <v>0</v>
      </c>
    </row>
    <row r="86" spans="1:5" ht="12.75">
      <c r="A86" s="85" t="s">
        <v>139</v>
      </c>
      <c r="B86" s="76" t="s">
        <v>140</v>
      </c>
      <c r="C86" s="95">
        <v>10646</v>
      </c>
      <c r="D86" s="95">
        <v>0</v>
      </c>
      <c r="E86" s="95">
        <v>10646</v>
      </c>
    </row>
    <row r="87" spans="1:5" ht="12.75">
      <c r="A87" s="86" t="s">
        <v>21</v>
      </c>
      <c r="B87" s="77" t="s">
        <v>22</v>
      </c>
      <c r="C87" s="93">
        <v>10646</v>
      </c>
      <c r="D87" s="93">
        <v>0</v>
      </c>
      <c r="E87" s="93">
        <v>10646</v>
      </c>
    </row>
    <row r="88" spans="1:5" ht="25.5">
      <c r="A88" s="86" t="s">
        <v>23</v>
      </c>
      <c r="B88" s="77" t="s">
        <v>24</v>
      </c>
      <c r="C88" s="93">
        <v>11077</v>
      </c>
      <c r="D88" s="93">
        <v>0</v>
      </c>
      <c r="E88" s="93">
        <v>11408</v>
      </c>
    </row>
    <row r="89" spans="1:5" ht="12.75">
      <c r="A89" s="85" t="s">
        <v>25</v>
      </c>
      <c r="B89" s="76" t="s">
        <v>26</v>
      </c>
      <c r="C89" s="95">
        <v>0</v>
      </c>
      <c r="D89" s="95">
        <v>0</v>
      </c>
      <c r="E89" s="95">
        <v>0</v>
      </c>
    </row>
    <row r="90" spans="1:5" ht="12.75">
      <c r="A90" s="85" t="s">
        <v>27</v>
      </c>
      <c r="B90" s="76" t="s">
        <v>28</v>
      </c>
      <c r="C90" s="95">
        <v>1158</v>
      </c>
      <c r="D90" s="95">
        <v>0</v>
      </c>
      <c r="E90" s="95">
        <v>907</v>
      </c>
    </row>
    <row r="91" spans="1:5" ht="12.75">
      <c r="A91" s="85" t="s">
        <v>29</v>
      </c>
      <c r="B91" s="76" t="s">
        <v>30</v>
      </c>
      <c r="C91" s="95">
        <v>78483</v>
      </c>
      <c r="D91" s="95">
        <v>0</v>
      </c>
      <c r="E91" s="95">
        <v>115231</v>
      </c>
    </row>
    <row r="92" spans="1:5" ht="12.75">
      <c r="A92" s="85" t="s">
        <v>31</v>
      </c>
      <c r="B92" s="76" t="s">
        <v>32</v>
      </c>
      <c r="C92" s="95">
        <v>0</v>
      </c>
      <c r="D92" s="95">
        <v>0</v>
      </c>
      <c r="E92" s="95">
        <v>0</v>
      </c>
    </row>
    <row r="93" spans="1:5" ht="12.75">
      <c r="A93" s="85" t="s">
        <v>33</v>
      </c>
      <c r="B93" s="76" t="s">
        <v>34</v>
      </c>
      <c r="C93" s="95">
        <v>293</v>
      </c>
      <c r="D93" s="95">
        <v>0</v>
      </c>
      <c r="E93" s="95">
        <v>155</v>
      </c>
    </row>
    <row r="94" spans="1:5" ht="12.75">
      <c r="A94" s="86" t="s">
        <v>35</v>
      </c>
      <c r="B94" s="77" t="s">
        <v>36</v>
      </c>
      <c r="C94" s="93">
        <v>79934</v>
      </c>
      <c r="D94" s="93">
        <v>0</v>
      </c>
      <c r="E94" s="93">
        <v>116293</v>
      </c>
    </row>
    <row r="95" spans="1:5" s="82" customFormat="1" ht="22.5">
      <c r="A95" s="87" t="s">
        <v>141</v>
      </c>
      <c r="B95" s="74" t="s">
        <v>142</v>
      </c>
      <c r="C95" s="97">
        <v>0</v>
      </c>
      <c r="D95" s="97">
        <v>0</v>
      </c>
      <c r="E95" s="97">
        <v>0</v>
      </c>
    </row>
    <row r="96" spans="1:5" s="82" customFormat="1" ht="22.5">
      <c r="A96" s="87" t="s">
        <v>143</v>
      </c>
      <c r="B96" s="74" t="s">
        <v>144</v>
      </c>
      <c r="C96" s="97">
        <v>0</v>
      </c>
      <c r="D96" s="97">
        <v>0</v>
      </c>
      <c r="E96" s="97">
        <v>0</v>
      </c>
    </row>
    <row r="97" spans="1:5" s="82" customFormat="1" ht="22.5">
      <c r="A97" s="87" t="s">
        <v>145</v>
      </c>
      <c r="B97" s="74" t="s">
        <v>146</v>
      </c>
      <c r="C97" s="97">
        <v>0</v>
      </c>
      <c r="D97" s="97">
        <v>0</v>
      </c>
      <c r="E97" s="97">
        <v>0</v>
      </c>
    </row>
    <row r="98" spans="1:5" s="82" customFormat="1" ht="22.5">
      <c r="A98" s="87" t="s">
        <v>147</v>
      </c>
      <c r="B98" s="74" t="s">
        <v>148</v>
      </c>
      <c r="C98" s="97">
        <v>0</v>
      </c>
      <c r="D98" s="97">
        <v>0</v>
      </c>
      <c r="E98" s="97">
        <v>0</v>
      </c>
    </row>
    <row r="99" spans="1:5" ht="12.75">
      <c r="A99" s="85" t="s">
        <v>149</v>
      </c>
      <c r="B99" s="76" t="s">
        <v>150</v>
      </c>
      <c r="C99" s="95">
        <v>0</v>
      </c>
      <c r="D99" s="95">
        <v>0</v>
      </c>
      <c r="E99" s="95">
        <v>10747</v>
      </c>
    </row>
    <row r="100" spans="1:5" ht="12.75">
      <c r="A100" s="85" t="s">
        <v>151</v>
      </c>
      <c r="B100" s="76" t="s">
        <v>152</v>
      </c>
      <c r="C100" s="95">
        <v>5144</v>
      </c>
      <c r="D100" s="95">
        <v>0</v>
      </c>
      <c r="E100" s="95">
        <v>875</v>
      </c>
    </row>
    <row r="101" spans="1:5" s="82" customFormat="1" ht="11.25">
      <c r="A101" s="87" t="s">
        <v>153</v>
      </c>
      <c r="B101" s="74" t="s">
        <v>154</v>
      </c>
      <c r="C101" s="97">
        <v>0</v>
      </c>
      <c r="D101" s="97">
        <v>0</v>
      </c>
      <c r="E101" s="97">
        <v>0</v>
      </c>
    </row>
    <row r="102" spans="1:5" s="82" customFormat="1" ht="22.5">
      <c r="A102" s="87" t="s">
        <v>155</v>
      </c>
      <c r="B102" s="74" t="s">
        <v>156</v>
      </c>
      <c r="C102" s="97">
        <v>0</v>
      </c>
      <c r="D102" s="97">
        <v>0</v>
      </c>
      <c r="E102" s="97">
        <v>0</v>
      </c>
    </row>
    <row r="103" spans="1:5" s="82" customFormat="1" ht="22.5">
      <c r="A103" s="87" t="s">
        <v>157</v>
      </c>
      <c r="B103" s="74" t="s">
        <v>158</v>
      </c>
      <c r="C103" s="97">
        <v>0</v>
      </c>
      <c r="D103" s="97">
        <v>0</v>
      </c>
      <c r="E103" s="97">
        <v>0</v>
      </c>
    </row>
    <row r="104" spans="1:5" ht="25.5">
      <c r="A104" s="85" t="s">
        <v>159</v>
      </c>
      <c r="B104" s="76" t="s">
        <v>160</v>
      </c>
      <c r="C104" s="95">
        <v>0</v>
      </c>
      <c r="D104" s="95">
        <v>0</v>
      </c>
      <c r="E104" s="95">
        <v>20870</v>
      </c>
    </row>
    <row r="105" spans="1:5" s="82" customFormat="1" ht="22.5">
      <c r="A105" s="87" t="s">
        <v>161</v>
      </c>
      <c r="B105" s="74" t="s">
        <v>162</v>
      </c>
      <c r="C105" s="97">
        <v>0</v>
      </c>
      <c r="D105" s="97">
        <v>0</v>
      </c>
      <c r="E105" s="97">
        <v>0</v>
      </c>
    </row>
    <row r="106" spans="1:5" s="82" customFormat="1" ht="11.25">
      <c r="A106" s="87" t="s">
        <v>163</v>
      </c>
      <c r="B106" s="74" t="s">
        <v>164</v>
      </c>
      <c r="C106" s="97">
        <v>0</v>
      </c>
      <c r="D106" s="97">
        <v>0</v>
      </c>
      <c r="E106" s="97">
        <v>0</v>
      </c>
    </row>
    <row r="107" spans="1:5" s="82" customFormat="1" ht="22.5">
      <c r="A107" s="87" t="s">
        <v>165</v>
      </c>
      <c r="B107" s="74" t="s">
        <v>166</v>
      </c>
      <c r="C107" s="97">
        <v>0</v>
      </c>
      <c r="D107" s="97">
        <v>0</v>
      </c>
      <c r="E107" s="97">
        <v>0</v>
      </c>
    </row>
    <row r="108" spans="1:5" ht="25.5">
      <c r="A108" s="86" t="s">
        <v>37</v>
      </c>
      <c r="B108" s="77" t="s">
        <v>38</v>
      </c>
      <c r="C108" s="93">
        <v>5144</v>
      </c>
      <c r="D108" s="93">
        <v>0</v>
      </c>
      <c r="E108" s="93">
        <v>32492</v>
      </c>
    </row>
    <row r="109" spans="1:5" s="82" customFormat="1" ht="22.5">
      <c r="A109" s="87" t="s">
        <v>167</v>
      </c>
      <c r="B109" s="74" t="s">
        <v>168</v>
      </c>
      <c r="C109" s="97">
        <v>0</v>
      </c>
      <c r="D109" s="97">
        <v>0</v>
      </c>
      <c r="E109" s="97">
        <v>0</v>
      </c>
    </row>
    <row r="110" spans="1:5" s="82" customFormat="1" ht="22.5">
      <c r="A110" s="87" t="s">
        <v>169</v>
      </c>
      <c r="B110" s="74" t="s">
        <v>170</v>
      </c>
      <c r="C110" s="97">
        <v>0</v>
      </c>
      <c r="D110" s="97">
        <v>0</v>
      </c>
      <c r="E110" s="97">
        <v>0</v>
      </c>
    </row>
    <row r="111" spans="1:5" s="82" customFormat="1" ht="22.5">
      <c r="A111" s="87" t="s">
        <v>171</v>
      </c>
      <c r="B111" s="74" t="s">
        <v>172</v>
      </c>
      <c r="C111" s="97">
        <v>0</v>
      </c>
      <c r="D111" s="97">
        <v>0</v>
      </c>
      <c r="E111" s="97">
        <v>0</v>
      </c>
    </row>
    <row r="112" spans="1:5" s="82" customFormat="1" ht="22.5">
      <c r="A112" s="87" t="s">
        <v>173</v>
      </c>
      <c r="B112" s="74" t="s">
        <v>174</v>
      </c>
      <c r="C112" s="97">
        <v>0</v>
      </c>
      <c r="D112" s="97">
        <v>0</v>
      </c>
      <c r="E112" s="97">
        <v>0</v>
      </c>
    </row>
    <row r="113" spans="1:5" ht="25.5">
      <c r="A113" s="85" t="s">
        <v>175</v>
      </c>
      <c r="B113" s="76" t="s">
        <v>176</v>
      </c>
      <c r="C113" s="95">
        <v>13751</v>
      </c>
      <c r="D113" s="95">
        <v>0</v>
      </c>
      <c r="E113" s="95">
        <v>0</v>
      </c>
    </row>
    <row r="114" spans="1:5" ht="25.5">
      <c r="A114" s="85" t="s">
        <v>177</v>
      </c>
      <c r="B114" s="76" t="s">
        <v>178</v>
      </c>
      <c r="C114" s="95">
        <v>0</v>
      </c>
      <c r="D114" s="95">
        <v>0</v>
      </c>
      <c r="E114" s="95">
        <v>85</v>
      </c>
    </row>
    <row r="115" spans="1:5" s="82" customFormat="1" ht="11.25">
      <c r="A115" s="87" t="s">
        <v>179</v>
      </c>
      <c r="B115" s="74" t="s">
        <v>180</v>
      </c>
      <c r="C115" s="97">
        <v>0</v>
      </c>
      <c r="D115" s="97">
        <v>0</v>
      </c>
      <c r="E115" s="97">
        <v>0</v>
      </c>
    </row>
    <row r="116" spans="1:5" s="82" customFormat="1" ht="22.5">
      <c r="A116" s="87" t="s">
        <v>181</v>
      </c>
      <c r="B116" s="74" t="s">
        <v>182</v>
      </c>
      <c r="C116" s="97">
        <v>0</v>
      </c>
      <c r="D116" s="97">
        <v>0</v>
      </c>
      <c r="E116" s="97">
        <v>0</v>
      </c>
    </row>
    <row r="117" spans="1:5" s="82" customFormat="1" ht="22.5">
      <c r="A117" s="87" t="s">
        <v>183</v>
      </c>
      <c r="B117" s="74" t="s">
        <v>184</v>
      </c>
      <c r="C117" s="97">
        <v>0</v>
      </c>
      <c r="D117" s="97">
        <v>0</v>
      </c>
      <c r="E117" s="97">
        <v>0</v>
      </c>
    </row>
    <row r="118" spans="1:5" ht="25.5">
      <c r="A118" s="85" t="s">
        <v>185</v>
      </c>
      <c r="B118" s="76" t="s">
        <v>186</v>
      </c>
      <c r="C118" s="95">
        <v>27275</v>
      </c>
      <c r="D118" s="95">
        <v>0</v>
      </c>
      <c r="E118" s="95">
        <v>4564</v>
      </c>
    </row>
    <row r="119" spans="1:5" ht="25.5">
      <c r="A119" s="85" t="s">
        <v>187</v>
      </c>
      <c r="B119" s="76" t="s">
        <v>1192</v>
      </c>
      <c r="C119" s="95">
        <v>27275</v>
      </c>
      <c r="D119" s="95">
        <v>0</v>
      </c>
      <c r="E119" s="95">
        <v>4564</v>
      </c>
    </row>
    <row r="120" spans="1:5" s="82" customFormat="1" ht="11.25" customHeight="1">
      <c r="A120" s="87" t="s">
        <v>188</v>
      </c>
      <c r="B120" s="74" t="s">
        <v>189</v>
      </c>
      <c r="C120" s="97">
        <v>0</v>
      </c>
      <c r="D120" s="97">
        <v>0</v>
      </c>
      <c r="E120" s="97">
        <v>0</v>
      </c>
    </row>
    <row r="121" spans="1:5" s="82" customFormat="1" ht="22.5">
      <c r="A121" s="87" t="s">
        <v>190</v>
      </c>
      <c r="B121" s="74" t="s">
        <v>191</v>
      </c>
      <c r="C121" s="97">
        <v>0</v>
      </c>
      <c r="D121" s="97">
        <v>0</v>
      </c>
      <c r="E121" s="97">
        <v>0</v>
      </c>
    </row>
    <row r="122" spans="1:5" ht="25.5">
      <c r="A122" s="86" t="s">
        <v>39</v>
      </c>
      <c r="B122" s="77" t="s">
        <v>40</v>
      </c>
      <c r="C122" s="93">
        <v>41026</v>
      </c>
      <c r="D122" s="93">
        <v>0</v>
      </c>
      <c r="E122" s="93">
        <v>4649</v>
      </c>
    </row>
    <row r="123" spans="1:5" ht="12.75">
      <c r="A123" s="85" t="s">
        <v>41</v>
      </c>
      <c r="B123" s="76" t="s">
        <v>42</v>
      </c>
      <c r="C123" s="95">
        <v>5416</v>
      </c>
      <c r="D123" s="95">
        <v>0</v>
      </c>
      <c r="E123" s="95">
        <v>69</v>
      </c>
    </row>
    <row r="124" spans="1:5" s="81" customFormat="1" ht="12">
      <c r="A124" s="88" t="s">
        <v>192</v>
      </c>
      <c r="B124" s="73" t="s">
        <v>193</v>
      </c>
      <c r="C124" s="75">
        <v>0</v>
      </c>
      <c r="D124" s="75">
        <v>0</v>
      </c>
      <c r="E124" s="75">
        <v>0</v>
      </c>
    </row>
    <row r="125" spans="1:5" s="81" customFormat="1" ht="12">
      <c r="A125" s="88" t="s">
        <v>194</v>
      </c>
      <c r="B125" s="73" t="s">
        <v>195</v>
      </c>
      <c r="C125" s="75">
        <v>0</v>
      </c>
      <c r="D125" s="75">
        <v>0</v>
      </c>
      <c r="E125" s="75">
        <v>0</v>
      </c>
    </row>
    <row r="126" spans="1:5" s="81" customFormat="1" ht="12">
      <c r="A126" s="88" t="s">
        <v>196</v>
      </c>
      <c r="B126" s="73" t="s">
        <v>197</v>
      </c>
      <c r="C126" s="75">
        <v>0</v>
      </c>
      <c r="D126" s="75">
        <v>0</v>
      </c>
      <c r="E126" s="75">
        <v>0</v>
      </c>
    </row>
    <row r="127" spans="1:5" ht="12.75">
      <c r="A127" s="85" t="s">
        <v>198</v>
      </c>
      <c r="B127" s="76" t="s">
        <v>199</v>
      </c>
      <c r="C127" s="95">
        <v>5416</v>
      </c>
      <c r="D127" s="95">
        <v>0</v>
      </c>
      <c r="E127" s="95">
        <v>69</v>
      </c>
    </row>
    <row r="128" spans="1:5" s="81" customFormat="1" ht="12">
      <c r="A128" s="88" t="s">
        <v>200</v>
      </c>
      <c r="B128" s="73" t="s">
        <v>201</v>
      </c>
      <c r="C128" s="75">
        <v>0</v>
      </c>
      <c r="D128" s="75">
        <v>0</v>
      </c>
      <c r="E128" s="75">
        <v>0</v>
      </c>
    </row>
    <row r="129" spans="1:5" s="81" customFormat="1" ht="12">
      <c r="A129" s="88" t="s">
        <v>202</v>
      </c>
      <c r="B129" s="73" t="s">
        <v>203</v>
      </c>
      <c r="C129" s="75">
        <v>0</v>
      </c>
      <c r="D129" s="75">
        <v>0</v>
      </c>
      <c r="E129" s="75">
        <v>0</v>
      </c>
    </row>
    <row r="130" spans="1:5" s="81" customFormat="1" ht="12">
      <c r="A130" s="88" t="s">
        <v>204</v>
      </c>
      <c r="B130" s="73" t="s">
        <v>205</v>
      </c>
      <c r="C130" s="75">
        <v>0</v>
      </c>
      <c r="D130" s="75">
        <v>0</v>
      </c>
      <c r="E130" s="75">
        <v>0</v>
      </c>
    </row>
    <row r="131" spans="1:5" ht="12.75">
      <c r="A131" s="85" t="s">
        <v>206</v>
      </c>
      <c r="B131" s="76" t="s">
        <v>207</v>
      </c>
      <c r="C131" s="95">
        <v>0</v>
      </c>
      <c r="D131" s="95">
        <v>0</v>
      </c>
      <c r="E131" s="95">
        <v>100</v>
      </c>
    </row>
    <row r="132" spans="1:5" s="81" customFormat="1" ht="12">
      <c r="A132" s="88" t="s">
        <v>208</v>
      </c>
      <c r="B132" s="73" t="s">
        <v>1193</v>
      </c>
      <c r="C132" s="75">
        <v>0</v>
      </c>
      <c r="D132" s="75">
        <v>0</v>
      </c>
      <c r="E132" s="75">
        <v>0</v>
      </c>
    </row>
    <row r="133" spans="1:5" s="81" customFormat="1" ht="12.75" customHeight="1">
      <c r="A133" s="88" t="s">
        <v>209</v>
      </c>
      <c r="B133" s="73" t="s">
        <v>1194</v>
      </c>
      <c r="C133" s="75">
        <v>0</v>
      </c>
      <c r="D133" s="75">
        <v>0</v>
      </c>
      <c r="E133" s="75">
        <v>0</v>
      </c>
    </row>
    <row r="134" spans="1:5" s="81" customFormat="1" ht="12">
      <c r="A134" s="88" t="s">
        <v>210</v>
      </c>
      <c r="B134" s="73" t="s">
        <v>1195</v>
      </c>
      <c r="C134" s="75">
        <v>0</v>
      </c>
      <c r="D134" s="75">
        <v>0</v>
      </c>
      <c r="E134" s="75">
        <v>0</v>
      </c>
    </row>
    <row r="135" spans="1:5" ht="25.5">
      <c r="A135" s="86" t="s">
        <v>43</v>
      </c>
      <c r="B135" s="77" t="s">
        <v>44</v>
      </c>
      <c r="C135" s="93">
        <v>5416</v>
      </c>
      <c r="D135" s="93">
        <v>0</v>
      </c>
      <c r="E135" s="93">
        <v>169</v>
      </c>
    </row>
    <row r="136" spans="1:5" ht="12.75">
      <c r="A136" s="86" t="s">
        <v>45</v>
      </c>
      <c r="B136" s="77" t="s">
        <v>46</v>
      </c>
      <c r="C136" s="93">
        <v>51586</v>
      </c>
      <c r="D136" s="93">
        <v>0</v>
      </c>
      <c r="E136" s="93">
        <v>37310</v>
      </c>
    </row>
    <row r="137" spans="1:5" ht="12.75">
      <c r="A137" s="86" t="s">
        <v>47</v>
      </c>
      <c r="B137" s="77" t="s">
        <v>48</v>
      </c>
      <c r="C137" s="93">
        <v>0</v>
      </c>
      <c r="D137" s="93">
        <v>0</v>
      </c>
      <c r="E137" s="93">
        <v>5600</v>
      </c>
    </row>
    <row r="138" spans="1:5" ht="12.75">
      <c r="A138" s="85" t="s">
        <v>211</v>
      </c>
      <c r="B138" s="76" t="s">
        <v>212</v>
      </c>
      <c r="C138" s="95">
        <v>0</v>
      </c>
      <c r="D138" s="95">
        <v>0</v>
      </c>
      <c r="E138" s="95">
        <v>0</v>
      </c>
    </row>
    <row r="139" spans="1:5" ht="12.75">
      <c r="A139" s="85" t="s">
        <v>213</v>
      </c>
      <c r="B139" s="76" t="s">
        <v>214</v>
      </c>
      <c r="C139" s="95">
        <v>0</v>
      </c>
      <c r="D139" s="95">
        <v>0</v>
      </c>
      <c r="E139" s="95">
        <v>0</v>
      </c>
    </row>
    <row r="140" spans="1:5" ht="12.75">
      <c r="A140" s="85" t="s">
        <v>215</v>
      </c>
      <c r="B140" s="76" t="s">
        <v>216</v>
      </c>
      <c r="C140" s="95">
        <v>0</v>
      </c>
      <c r="D140" s="95">
        <v>0</v>
      </c>
      <c r="E140" s="95">
        <v>0</v>
      </c>
    </row>
    <row r="141" spans="1:5" ht="12.75">
      <c r="A141" s="86" t="s">
        <v>49</v>
      </c>
      <c r="B141" s="77" t="s">
        <v>50</v>
      </c>
      <c r="C141" s="93">
        <v>0</v>
      </c>
      <c r="D141" s="93">
        <v>0</v>
      </c>
      <c r="E141" s="93">
        <v>0</v>
      </c>
    </row>
    <row r="142" spans="1:5" ht="12.75">
      <c r="A142" s="86" t="s">
        <v>51</v>
      </c>
      <c r="B142" s="77" t="s">
        <v>52</v>
      </c>
      <c r="C142" s="93">
        <v>3647273</v>
      </c>
      <c r="D142" s="93">
        <v>0</v>
      </c>
      <c r="E142" s="93">
        <v>3616247</v>
      </c>
    </row>
    <row r="143" spans="1:2" ht="12.75">
      <c r="A143" s="84" t="s">
        <v>7</v>
      </c>
      <c r="B143" s="90" t="s">
        <v>53</v>
      </c>
    </row>
    <row r="144" spans="1:5" ht="12.75">
      <c r="A144" s="85" t="s">
        <v>54</v>
      </c>
      <c r="B144" s="76" t="s">
        <v>55</v>
      </c>
      <c r="C144" s="95">
        <v>3593391</v>
      </c>
      <c r="D144" s="95">
        <v>0</v>
      </c>
      <c r="E144" s="95">
        <v>3593391</v>
      </c>
    </row>
    <row r="145" spans="1:5" ht="12.75">
      <c r="A145" s="85" t="s">
        <v>56</v>
      </c>
      <c r="B145" s="76" t="s">
        <v>57</v>
      </c>
      <c r="C145" s="95">
        <v>0</v>
      </c>
      <c r="D145" s="95">
        <v>0</v>
      </c>
      <c r="E145" s="95">
        <v>0</v>
      </c>
    </row>
    <row r="146" spans="1:5" ht="12.75">
      <c r="A146" s="85" t="s">
        <v>58</v>
      </c>
      <c r="B146" s="76" t="s">
        <v>59</v>
      </c>
      <c r="C146" s="95">
        <v>79641</v>
      </c>
      <c r="D146" s="95">
        <v>0</v>
      </c>
      <c r="E146" s="95">
        <v>79641</v>
      </c>
    </row>
    <row r="147" spans="1:5" ht="12.75">
      <c r="A147" s="85" t="s">
        <v>60</v>
      </c>
      <c r="B147" s="76" t="s">
        <v>61</v>
      </c>
      <c r="C147" s="95">
        <v>-36818</v>
      </c>
      <c r="D147" s="95">
        <v>0</v>
      </c>
      <c r="E147" s="95">
        <v>-36818</v>
      </c>
    </row>
    <row r="148" spans="1:5" ht="12.75">
      <c r="A148" s="85" t="s">
        <v>62</v>
      </c>
      <c r="B148" s="76" t="s">
        <v>63</v>
      </c>
      <c r="C148" s="95">
        <v>0</v>
      </c>
      <c r="D148" s="95">
        <v>0</v>
      </c>
      <c r="E148" s="95">
        <v>0</v>
      </c>
    </row>
    <row r="149" spans="1:5" ht="12.75">
      <c r="A149" s="85" t="s">
        <v>64</v>
      </c>
      <c r="B149" s="76" t="s">
        <v>65</v>
      </c>
      <c r="C149" s="95">
        <v>0</v>
      </c>
      <c r="D149" s="95">
        <v>0</v>
      </c>
      <c r="E149" s="95">
        <v>-42812</v>
      </c>
    </row>
    <row r="150" spans="1:5" ht="12.75">
      <c r="A150" s="86" t="s">
        <v>66</v>
      </c>
      <c r="B150" s="77" t="s">
        <v>67</v>
      </c>
      <c r="C150" s="93">
        <v>3636214</v>
      </c>
      <c r="D150" s="93">
        <v>0</v>
      </c>
      <c r="E150" s="93">
        <v>3593402</v>
      </c>
    </row>
    <row r="151" spans="1:5" s="81" customFormat="1" ht="12">
      <c r="A151" s="88" t="s">
        <v>217</v>
      </c>
      <c r="B151" s="73" t="s">
        <v>218</v>
      </c>
      <c r="C151" s="75">
        <v>0</v>
      </c>
      <c r="D151" s="75">
        <v>0</v>
      </c>
      <c r="E151" s="75">
        <v>0</v>
      </c>
    </row>
    <row r="152" spans="1:5" s="81" customFormat="1" ht="24">
      <c r="A152" s="88" t="s">
        <v>219</v>
      </c>
      <c r="B152" s="73" t="s">
        <v>220</v>
      </c>
      <c r="C152" s="75">
        <v>0</v>
      </c>
      <c r="D152" s="75">
        <v>0</v>
      </c>
      <c r="E152" s="75">
        <v>0</v>
      </c>
    </row>
    <row r="153" spans="1:5" ht="12.75">
      <c r="A153" s="85" t="s">
        <v>221</v>
      </c>
      <c r="B153" s="76" t="s">
        <v>222</v>
      </c>
      <c r="C153" s="95">
        <v>21</v>
      </c>
      <c r="D153" s="95">
        <v>0</v>
      </c>
      <c r="E153" s="95">
        <v>862</v>
      </c>
    </row>
    <row r="154" spans="1:5" s="81" customFormat="1" ht="12" customHeight="1">
      <c r="A154" s="88" t="s">
        <v>223</v>
      </c>
      <c r="B154" s="73" t="s">
        <v>224</v>
      </c>
      <c r="C154" s="75">
        <v>0</v>
      </c>
      <c r="D154" s="75">
        <v>0</v>
      </c>
      <c r="E154" s="75">
        <v>0</v>
      </c>
    </row>
    <row r="155" spans="1:5" ht="12.75">
      <c r="A155" s="85" t="s">
        <v>225</v>
      </c>
      <c r="B155" s="76" t="s">
        <v>1196</v>
      </c>
      <c r="C155" s="95">
        <v>449</v>
      </c>
      <c r="D155" s="95">
        <v>0</v>
      </c>
      <c r="E155" s="95">
        <v>80</v>
      </c>
    </row>
    <row r="156" spans="1:5" s="82" customFormat="1" ht="22.5">
      <c r="A156" s="87" t="s">
        <v>226</v>
      </c>
      <c r="B156" s="74" t="s">
        <v>1197</v>
      </c>
      <c r="C156" s="97">
        <v>0</v>
      </c>
      <c r="D156" s="97">
        <v>0</v>
      </c>
      <c r="E156" s="97">
        <v>0</v>
      </c>
    </row>
    <row r="157" spans="1:5" s="82" customFormat="1" ht="11.25">
      <c r="A157" s="87" t="s">
        <v>227</v>
      </c>
      <c r="B157" s="74" t="s">
        <v>228</v>
      </c>
      <c r="C157" s="97">
        <v>0</v>
      </c>
      <c r="D157" s="97">
        <v>0</v>
      </c>
      <c r="E157" s="97">
        <v>0</v>
      </c>
    </row>
    <row r="158" spans="1:5" s="82" customFormat="1" ht="11.25">
      <c r="A158" s="87" t="s">
        <v>229</v>
      </c>
      <c r="B158" s="74" t="s">
        <v>230</v>
      </c>
      <c r="C158" s="97">
        <v>0</v>
      </c>
      <c r="D158" s="97">
        <v>0</v>
      </c>
      <c r="E158" s="97">
        <v>0</v>
      </c>
    </row>
    <row r="159" spans="1:5" s="82" customFormat="1" ht="11.25">
      <c r="A159" s="87" t="s">
        <v>231</v>
      </c>
      <c r="B159" s="74" t="s">
        <v>1198</v>
      </c>
      <c r="C159" s="97">
        <v>0</v>
      </c>
      <c r="D159" s="97">
        <v>0</v>
      </c>
      <c r="E159" s="97">
        <v>0</v>
      </c>
    </row>
    <row r="160" spans="1:5" s="82" customFormat="1" ht="22.5">
      <c r="A160" s="87" t="s">
        <v>232</v>
      </c>
      <c r="B160" s="74" t="s">
        <v>233</v>
      </c>
      <c r="C160" s="97">
        <v>0</v>
      </c>
      <c r="D160" s="97">
        <v>0</v>
      </c>
      <c r="E160" s="97">
        <v>0</v>
      </c>
    </row>
    <row r="161" spans="1:5" s="82" customFormat="1" ht="11.25">
      <c r="A161" s="87" t="s">
        <v>234</v>
      </c>
      <c r="B161" s="74" t="s">
        <v>1199</v>
      </c>
      <c r="C161" s="97">
        <v>0</v>
      </c>
      <c r="D161" s="97">
        <v>0</v>
      </c>
      <c r="E161" s="97">
        <v>0</v>
      </c>
    </row>
    <row r="162" spans="1:5" s="82" customFormat="1" ht="11.25">
      <c r="A162" s="87" t="s">
        <v>235</v>
      </c>
      <c r="B162" s="74" t="s">
        <v>1200</v>
      </c>
      <c r="C162" s="97">
        <v>0</v>
      </c>
      <c r="D162" s="97">
        <v>0</v>
      </c>
      <c r="E162" s="97">
        <v>0</v>
      </c>
    </row>
    <row r="163" spans="1:5" s="82" customFormat="1" ht="11.25" customHeight="1">
      <c r="A163" s="87" t="s">
        <v>236</v>
      </c>
      <c r="B163" s="74" t="s">
        <v>1201</v>
      </c>
      <c r="C163" s="97">
        <v>0</v>
      </c>
      <c r="D163" s="97">
        <v>0</v>
      </c>
      <c r="E163" s="97">
        <v>0</v>
      </c>
    </row>
    <row r="164" spans="1:5" s="82" customFormat="1" ht="22.5">
      <c r="A164" s="87" t="s">
        <v>237</v>
      </c>
      <c r="B164" s="74" t="s">
        <v>238</v>
      </c>
      <c r="C164" s="97">
        <v>0</v>
      </c>
      <c r="D164" s="97">
        <v>0</v>
      </c>
      <c r="E164" s="97">
        <v>0</v>
      </c>
    </row>
    <row r="165" spans="1:5" s="82" customFormat="1" ht="12.75" customHeight="1">
      <c r="A165" s="87" t="s">
        <v>239</v>
      </c>
      <c r="B165" s="74" t="s">
        <v>1202</v>
      </c>
      <c r="C165" s="97">
        <v>0</v>
      </c>
      <c r="D165" s="97">
        <v>0</v>
      </c>
      <c r="E165" s="97">
        <v>0</v>
      </c>
    </row>
    <row r="166" spans="1:5" s="82" customFormat="1" ht="12.75" customHeight="1">
      <c r="A166" s="87" t="s">
        <v>240</v>
      </c>
      <c r="B166" s="74" t="s">
        <v>1203</v>
      </c>
      <c r="C166" s="97">
        <v>0</v>
      </c>
      <c r="D166" s="97">
        <v>0</v>
      </c>
      <c r="E166" s="97">
        <v>0</v>
      </c>
    </row>
    <row r="167" spans="1:5" s="82" customFormat="1" ht="12.75" customHeight="1">
      <c r="A167" s="87" t="s">
        <v>241</v>
      </c>
      <c r="B167" s="74" t="s">
        <v>1204</v>
      </c>
      <c r="C167" s="97">
        <v>0</v>
      </c>
      <c r="D167" s="97">
        <v>0</v>
      </c>
      <c r="E167" s="97">
        <v>0</v>
      </c>
    </row>
    <row r="168" spans="1:5" s="82" customFormat="1" ht="11.25">
      <c r="A168" s="87" t="s">
        <v>242</v>
      </c>
      <c r="B168" s="74" t="s">
        <v>1205</v>
      </c>
      <c r="C168" s="97">
        <v>0</v>
      </c>
      <c r="D168" s="97">
        <v>0</v>
      </c>
      <c r="E168" s="97">
        <v>0</v>
      </c>
    </row>
    <row r="169" spans="1:5" s="82" customFormat="1" ht="11.25">
      <c r="A169" s="87" t="s">
        <v>243</v>
      </c>
      <c r="B169" s="74" t="s">
        <v>1206</v>
      </c>
      <c r="C169" s="97">
        <v>0</v>
      </c>
      <c r="D169" s="97">
        <v>0</v>
      </c>
      <c r="E169" s="97">
        <v>0</v>
      </c>
    </row>
    <row r="170" spans="1:5" ht="25.5">
      <c r="A170" s="86" t="s">
        <v>68</v>
      </c>
      <c r="B170" s="77" t="s">
        <v>244</v>
      </c>
      <c r="C170" s="93">
        <v>470</v>
      </c>
      <c r="D170" s="93">
        <v>0</v>
      </c>
      <c r="E170" s="93">
        <v>942</v>
      </c>
    </row>
    <row r="171" spans="1:5" s="81" customFormat="1" ht="13.5" customHeight="1">
      <c r="A171" s="88" t="s">
        <v>245</v>
      </c>
      <c r="B171" s="73" t="s">
        <v>246</v>
      </c>
      <c r="C171" s="75">
        <v>0</v>
      </c>
      <c r="D171" s="75">
        <v>0</v>
      </c>
      <c r="E171" s="75">
        <v>0</v>
      </c>
    </row>
    <row r="172" spans="1:5" s="81" customFormat="1" ht="24">
      <c r="A172" s="88" t="s">
        <v>247</v>
      </c>
      <c r="B172" s="73" t="s">
        <v>248</v>
      </c>
      <c r="C172" s="75">
        <v>0</v>
      </c>
      <c r="D172" s="75">
        <v>0</v>
      </c>
      <c r="E172" s="75">
        <v>0</v>
      </c>
    </row>
    <row r="173" spans="1:5" ht="25.5">
      <c r="A173" s="85" t="s">
        <v>249</v>
      </c>
      <c r="B173" s="76" t="s">
        <v>250</v>
      </c>
      <c r="C173" s="95">
        <v>2444</v>
      </c>
      <c r="D173" s="95">
        <v>0</v>
      </c>
      <c r="E173" s="95">
        <v>8</v>
      </c>
    </row>
    <row r="174" spans="1:5" s="81" customFormat="1" ht="12">
      <c r="A174" s="88" t="s">
        <v>251</v>
      </c>
      <c r="B174" s="73" t="s">
        <v>1207</v>
      </c>
      <c r="C174" s="75">
        <v>0</v>
      </c>
      <c r="D174" s="75">
        <v>0</v>
      </c>
      <c r="E174" s="75">
        <v>0</v>
      </c>
    </row>
    <row r="175" spans="1:5" s="81" customFormat="1" ht="12">
      <c r="A175" s="88" t="s">
        <v>252</v>
      </c>
      <c r="B175" s="73" t="s">
        <v>1208</v>
      </c>
      <c r="C175" s="75">
        <v>0</v>
      </c>
      <c r="D175" s="75">
        <v>0</v>
      </c>
      <c r="E175" s="75">
        <v>0</v>
      </c>
    </row>
    <row r="176" spans="1:5" s="81" customFormat="1" ht="23.25" customHeight="1">
      <c r="A176" s="88" t="s">
        <v>253</v>
      </c>
      <c r="B176" s="73" t="s">
        <v>254</v>
      </c>
      <c r="C176" s="75">
        <v>0</v>
      </c>
      <c r="D176" s="75">
        <v>0</v>
      </c>
      <c r="E176" s="75">
        <v>0</v>
      </c>
    </row>
    <row r="177" spans="1:5" s="81" customFormat="1" ht="12">
      <c r="A177" s="88" t="s">
        <v>255</v>
      </c>
      <c r="B177" s="73" t="s">
        <v>256</v>
      </c>
      <c r="C177" s="75">
        <v>0</v>
      </c>
      <c r="D177" s="75">
        <v>0</v>
      </c>
      <c r="E177" s="75">
        <v>0</v>
      </c>
    </row>
    <row r="178" spans="1:5" s="81" customFormat="1" ht="12">
      <c r="A178" s="88" t="s">
        <v>257</v>
      </c>
      <c r="B178" s="73" t="s">
        <v>258</v>
      </c>
      <c r="C178" s="75">
        <v>0</v>
      </c>
      <c r="D178" s="75">
        <v>0</v>
      </c>
      <c r="E178" s="75">
        <v>0</v>
      </c>
    </row>
    <row r="179" spans="1:5" s="81" customFormat="1" ht="24">
      <c r="A179" s="88" t="s">
        <v>259</v>
      </c>
      <c r="B179" s="73" t="s">
        <v>260</v>
      </c>
      <c r="C179" s="75">
        <v>0</v>
      </c>
      <c r="D179" s="75">
        <v>0</v>
      </c>
      <c r="E179" s="75">
        <v>0</v>
      </c>
    </row>
    <row r="180" spans="1:5" s="81" customFormat="1" ht="36">
      <c r="A180" s="88" t="s">
        <v>261</v>
      </c>
      <c r="B180" s="73" t="s">
        <v>262</v>
      </c>
      <c r="C180" s="75">
        <v>0</v>
      </c>
      <c r="D180" s="75">
        <v>0</v>
      </c>
      <c r="E180" s="75">
        <v>0</v>
      </c>
    </row>
    <row r="181" spans="1:5" ht="25.5">
      <c r="A181" s="85" t="s">
        <v>263</v>
      </c>
      <c r="B181" s="76" t="s">
        <v>264</v>
      </c>
      <c r="C181" s="95">
        <v>0</v>
      </c>
      <c r="D181" s="95">
        <v>0</v>
      </c>
      <c r="E181" s="95">
        <v>3562</v>
      </c>
    </row>
    <row r="182" spans="1:5" ht="25.5">
      <c r="A182" s="85" t="s">
        <v>265</v>
      </c>
      <c r="B182" s="76" t="s">
        <v>266</v>
      </c>
      <c r="C182" s="95">
        <v>0</v>
      </c>
      <c r="D182" s="95">
        <v>0</v>
      </c>
      <c r="E182" s="95">
        <v>3562</v>
      </c>
    </row>
    <row r="183" spans="1:5" s="81" customFormat="1" ht="24">
      <c r="A183" s="88" t="s">
        <v>267</v>
      </c>
      <c r="B183" s="73" t="s">
        <v>268</v>
      </c>
      <c r="C183" s="75">
        <v>0</v>
      </c>
      <c r="D183" s="75">
        <v>0</v>
      </c>
      <c r="E183" s="75">
        <v>0</v>
      </c>
    </row>
    <row r="184" spans="1:5" s="81" customFormat="1" ht="24">
      <c r="A184" s="88" t="s">
        <v>269</v>
      </c>
      <c r="B184" s="73" t="s">
        <v>270</v>
      </c>
      <c r="C184" s="75">
        <v>0</v>
      </c>
      <c r="D184" s="75">
        <v>0</v>
      </c>
      <c r="E184" s="75">
        <v>0</v>
      </c>
    </row>
    <row r="185" spans="1:5" s="81" customFormat="1" ht="24">
      <c r="A185" s="88" t="s">
        <v>271</v>
      </c>
      <c r="B185" s="73" t="s">
        <v>272</v>
      </c>
      <c r="C185" s="75">
        <v>0</v>
      </c>
      <c r="D185" s="75">
        <v>0</v>
      </c>
      <c r="E185" s="75">
        <v>0</v>
      </c>
    </row>
    <row r="186" spans="1:5" s="81" customFormat="1" ht="24">
      <c r="A186" s="88" t="s">
        <v>273</v>
      </c>
      <c r="B186" s="73" t="s">
        <v>274</v>
      </c>
      <c r="C186" s="75">
        <v>0</v>
      </c>
      <c r="D186" s="75">
        <v>0</v>
      </c>
      <c r="E186" s="75">
        <v>0</v>
      </c>
    </row>
    <row r="187" spans="1:5" s="81" customFormat="1" ht="24">
      <c r="A187" s="88" t="s">
        <v>275</v>
      </c>
      <c r="B187" s="73" t="s">
        <v>276</v>
      </c>
      <c r="C187" s="75">
        <v>0</v>
      </c>
      <c r="D187" s="75">
        <v>0</v>
      </c>
      <c r="E187" s="75">
        <v>0</v>
      </c>
    </row>
    <row r="188" spans="1:5" s="81" customFormat="1" ht="24">
      <c r="A188" s="88" t="s">
        <v>277</v>
      </c>
      <c r="B188" s="73" t="s">
        <v>278</v>
      </c>
      <c r="C188" s="75">
        <v>0</v>
      </c>
      <c r="D188" s="75">
        <v>0</v>
      </c>
      <c r="E188" s="75">
        <v>0</v>
      </c>
    </row>
    <row r="189" spans="1:5" s="81" customFormat="1" ht="24">
      <c r="A189" s="88" t="s">
        <v>279</v>
      </c>
      <c r="B189" s="73" t="s">
        <v>280</v>
      </c>
      <c r="C189" s="75">
        <v>0</v>
      </c>
      <c r="D189" s="75">
        <v>0</v>
      </c>
      <c r="E189" s="75">
        <v>0</v>
      </c>
    </row>
    <row r="190" spans="1:5" ht="25.5">
      <c r="A190" s="86" t="s">
        <v>69</v>
      </c>
      <c r="B190" s="77" t="s">
        <v>70</v>
      </c>
      <c r="C190" s="93">
        <v>2444</v>
      </c>
      <c r="D190" s="93">
        <v>0</v>
      </c>
      <c r="E190" s="93">
        <v>3570</v>
      </c>
    </row>
    <row r="191" spans="1:5" s="81" customFormat="1" ht="12">
      <c r="A191" s="88" t="s">
        <v>281</v>
      </c>
      <c r="B191" s="73" t="s">
        <v>282</v>
      </c>
      <c r="C191" s="75">
        <v>7852</v>
      </c>
      <c r="D191" s="75">
        <v>0</v>
      </c>
      <c r="E191" s="75">
        <v>8615</v>
      </c>
    </row>
    <row r="192" spans="1:5" s="81" customFormat="1" ht="12">
      <c r="A192" s="88" t="s">
        <v>283</v>
      </c>
      <c r="B192" s="73" t="s">
        <v>284</v>
      </c>
      <c r="C192" s="75">
        <v>0</v>
      </c>
      <c r="D192" s="75">
        <v>0</v>
      </c>
      <c r="E192" s="75">
        <v>0</v>
      </c>
    </row>
    <row r="193" spans="1:5" s="81" customFormat="1" ht="12">
      <c r="A193" s="88" t="s">
        <v>285</v>
      </c>
      <c r="B193" s="73" t="s">
        <v>286</v>
      </c>
      <c r="C193" s="75">
        <v>0</v>
      </c>
      <c r="D193" s="75">
        <v>0</v>
      </c>
      <c r="E193" s="75">
        <v>0</v>
      </c>
    </row>
    <row r="194" spans="1:5" s="81" customFormat="1" ht="12">
      <c r="A194" s="88" t="s">
        <v>287</v>
      </c>
      <c r="B194" s="73" t="s">
        <v>288</v>
      </c>
      <c r="C194" s="75">
        <v>0</v>
      </c>
      <c r="D194" s="75">
        <v>0</v>
      </c>
      <c r="E194" s="75">
        <v>0</v>
      </c>
    </row>
    <row r="195" spans="1:5" s="81" customFormat="1" ht="12.75" customHeight="1">
      <c r="A195" s="88" t="s">
        <v>289</v>
      </c>
      <c r="B195" s="73" t="s">
        <v>1211</v>
      </c>
      <c r="C195" s="75">
        <v>0</v>
      </c>
      <c r="D195" s="75">
        <v>0</v>
      </c>
      <c r="E195" s="75">
        <v>0</v>
      </c>
    </row>
    <row r="196" spans="1:5" s="81" customFormat="1" ht="12">
      <c r="A196" s="88" t="s">
        <v>290</v>
      </c>
      <c r="B196" s="73" t="s">
        <v>1210</v>
      </c>
      <c r="C196" s="75">
        <v>0</v>
      </c>
      <c r="D196" s="75">
        <v>0</v>
      </c>
      <c r="E196" s="75">
        <v>0</v>
      </c>
    </row>
    <row r="197" spans="1:5" s="81" customFormat="1" ht="12">
      <c r="A197" s="88" t="s">
        <v>291</v>
      </c>
      <c r="B197" s="73" t="s">
        <v>1209</v>
      </c>
      <c r="C197" s="75">
        <v>0</v>
      </c>
      <c r="D197" s="75">
        <v>0</v>
      </c>
      <c r="E197" s="75">
        <v>0</v>
      </c>
    </row>
    <row r="198" spans="1:5" s="14" customFormat="1" ht="25.5">
      <c r="A198" s="86" t="s">
        <v>292</v>
      </c>
      <c r="B198" s="77" t="s">
        <v>293</v>
      </c>
      <c r="C198" s="93">
        <v>7852</v>
      </c>
      <c r="D198" s="93">
        <v>0</v>
      </c>
      <c r="E198" s="93">
        <v>8615</v>
      </c>
    </row>
    <row r="199" spans="1:5" ht="12.75">
      <c r="A199" s="86" t="s">
        <v>71</v>
      </c>
      <c r="B199" s="77" t="s">
        <v>1213</v>
      </c>
      <c r="C199" s="93">
        <v>10766</v>
      </c>
      <c r="D199" s="93">
        <v>0</v>
      </c>
      <c r="E199" s="93">
        <v>13127</v>
      </c>
    </row>
    <row r="200" spans="1:5" ht="12.75">
      <c r="A200" s="86" t="s">
        <v>72</v>
      </c>
      <c r="B200" s="77" t="s">
        <v>73</v>
      </c>
      <c r="C200" s="93">
        <v>293</v>
      </c>
      <c r="D200" s="93">
        <v>0</v>
      </c>
      <c r="E200" s="93">
        <v>155</v>
      </c>
    </row>
    <row r="201" spans="1:5" ht="15" customHeight="1">
      <c r="A201" s="86" t="s">
        <v>74</v>
      </c>
      <c r="B201" s="77" t="s">
        <v>75</v>
      </c>
      <c r="C201" s="93">
        <v>0</v>
      </c>
      <c r="D201" s="93">
        <v>0</v>
      </c>
      <c r="E201" s="93">
        <v>0</v>
      </c>
    </row>
    <row r="202" spans="1:5" ht="12.75">
      <c r="A202" s="85" t="s">
        <v>294</v>
      </c>
      <c r="B202" s="76" t="s">
        <v>295</v>
      </c>
      <c r="C202" s="95">
        <v>0</v>
      </c>
      <c r="D202" s="95">
        <v>0</v>
      </c>
      <c r="E202" s="95">
        <v>0</v>
      </c>
    </row>
    <row r="203" spans="1:5" ht="12.75">
      <c r="A203" s="85" t="s">
        <v>296</v>
      </c>
      <c r="B203" s="76" t="s">
        <v>297</v>
      </c>
      <c r="C203" s="95">
        <v>0</v>
      </c>
      <c r="D203" s="95">
        <v>0</v>
      </c>
      <c r="E203" s="95">
        <v>9563</v>
      </c>
    </row>
    <row r="204" spans="1:5" ht="12.75">
      <c r="A204" s="85" t="s">
        <v>298</v>
      </c>
      <c r="B204" s="76" t="s">
        <v>299</v>
      </c>
      <c r="C204" s="95">
        <v>0</v>
      </c>
      <c r="D204" s="95">
        <v>0</v>
      </c>
      <c r="E204" s="95">
        <v>0</v>
      </c>
    </row>
    <row r="205" spans="1:5" ht="12.75">
      <c r="A205" s="86" t="s">
        <v>76</v>
      </c>
      <c r="B205" s="77" t="s">
        <v>1212</v>
      </c>
      <c r="C205" s="93">
        <v>0</v>
      </c>
      <c r="D205" s="93">
        <v>0</v>
      </c>
      <c r="E205" s="93">
        <v>9563</v>
      </c>
    </row>
    <row r="206" spans="1:5" ht="12.75">
      <c r="A206" s="86" t="s">
        <v>77</v>
      </c>
      <c r="B206" s="77" t="s">
        <v>78</v>
      </c>
      <c r="C206" s="93">
        <v>3647273</v>
      </c>
      <c r="D206" s="93">
        <v>0</v>
      </c>
      <c r="E206" s="93">
        <v>3616247</v>
      </c>
    </row>
  </sheetData>
  <sheetProtection/>
  <mergeCells count="5">
    <mergeCell ref="B1:C1"/>
    <mergeCell ref="B3:C3"/>
    <mergeCell ref="A4:E4"/>
    <mergeCell ref="B29:D29"/>
    <mergeCell ref="B6:D6"/>
  </mergeCells>
  <printOptions horizontalCentered="1" verticalCentered="1"/>
  <pageMargins left="0" right="0" top="0" bottom="0" header="0" footer="0"/>
  <pageSetup horizontalDpi="600" verticalDpi="600" orientation="portrait" paperSize="9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6">
      <selection activeCell="A52" sqref="A1:IV16384"/>
    </sheetView>
  </sheetViews>
  <sheetFormatPr defaultColWidth="9.00390625" defaultRowHeight="14.25"/>
  <cols>
    <col min="1" max="1" width="50.375" style="20" customWidth="1"/>
    <col min="2" max="2" width="4.625" style="19" customWidth="1"/>
    <col min="3" max="3" width="10.125" style="20" customWidth="1"/>
    <col min="4" max="4" width="10.25390625" style="19" customWidth="1"/>
    <col min="5" max="5" width="9.875" style="19" bestFit="1" customWidth="1"/>
    <col min="6" max="6" width="9.875" style="20" bestFit="1" customWidth="1"/>
    <col min="7" max="16384" width="9.00390625" style="20" customWidth="1"/>
  </cols>
  <sheetData>
    <row r="1" spans="1:4" ht="49.5" customHeight="1">
      <c r="A1" s="339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340"/>
      <c r="C1" s="340"/>
      <c r="D1" s="340"/>
    </row>
    <row r="2" spans="3:4" ht="16.5" thickBot="1">
      <c r="C2" s="332" t="s">
        <v>300</v>
      </c>
      <c r="D2" s="332"/>
    </row>
    <row r="3" spans="1:5" ht="15.75" customHeight="1">
      <c r="A3" s="333" t="s">
        <v>8</v>
      </c>
      <c r="B3" s="336" t="s">
        <v>301</v>
      </c>
      <c r="C3" s="326" t="s">
        <v>302</v>
      </c>
      <c r="D3" s="326" t="s">
        <v>303</v>
      </c>
      <c r="E3" s="326" t="s">
        <v>303</v>
      </c>
    </row>
    <row r="4" spans="1:5" ht="11.25" customHeight="1">
      <c r="A4" s="334"/>
      <c r="B4" s="337"/>
      <c r="C4" s="327"/>
      <c r="D4" s="327"/>
      <c r="E4" s="327"/>
    </row>
    <row r="5" spans="1:4" ht="15.75">
      <c r="A5" s="335"/>
      <c r="B5" s="338"/>
      <c r="C5" s="328" t="s">
        <v>304</v>
      </c>
      <c r="D5" s="328"/>
    </row>
    <row r="6" spans="1:5" s="25" customFormat="1" ht="16.5" thickBot="1">
      <c r="A6" s="21" t="s">
        <v>305</v>
      </c>
      <c r="B6" s="22" t="s">
        <v>306</v>
      </c>
      <c r="C6" s="22" t="s">
        <v>307</v>
      </c>
      <c r="D6" s="23" t="s">
        <v>308</v>
      </c>
      <c r="E6" s="24"/>
    </row>
    <row r="7" spans="1:5" s="31" customFormat="1" ht="15.75">
      <c r="A7" s="26" t="s">
        <v>310</v>
      </c>
      <c r="B7" s="27" t="s">
        <v>311</v>
      </c>
      <c r="C7" s="28"/>
      <c r="D7" s="29"/>
      <c r="E7" s="30">
        <f>'[2]12 AMérleg'!E7</f>
        <v>25501</v>
      </c>
    </row>
    <row r="8" spans="1:5" s="31" customFormat="1" ht="15.75">
      <c r="A8" s="32" t="s">
        <v>312</v>
      </c>
      <c r="B8" s="33" t="s">
        <v>313</v>
      </c>
      <c r="C8" s="34">
        <f>+C9+C14+C19+C24+C29</f>
        <v>0</v>
      </c>
      <c r="D8" s="35">
        <f>+D9+D14+D19+D24+D29</f>
        <v>0</v>
      </c>
      <c r="E8" s="30">
        <f>'[2]12 AMérleg'!E8</f>
        <v>3414486</v>
      </c>
    </row>
    <row r="9" spans="1:5" s="31" customFormat="1" ht="15.75">
      <c r="A9" s="32" t="s">
        <v>314</v>
      </c>
      <c r="B9" s="33" t="s">
        <v>315</v>
      </c>
      <c r="C9" s="34">
        <f>+C10+C11+C12+C13</f>
        <v>0</v>
      </c>
      <c r="D9" s="35">
        <f>+D10+D11+D12+D13</f>
        <v>0</v>
      </c>
      <c r="E9" s="36"/>
    </row>
    <row r="10" spans="1:5" s="31" customFormat="1" ht="15.75">
      <c r="A10" s="37" t="s">
        <v>316</v>
      </c>
      <c r="B10" s="33" t="s">
        <v>317</v>
      </c>
      <c r="C10" s="38"/>
      <c r="D10" s="39"/>
      <c r="E10" s="36"/>
    </row>
    <row r="11" spans="1:5" s="31" customFormat="1" ht="26.25" customHeight="1">
      <c r="A11" s="37" t="s">
        <v>318</v>
      </c>
      <c r="B11" s="33" t="s">
        <v>319</v>
      </c>
      <c r="C11" s="40"/>
      <c r="D11" s="41"/>
      <c r="E11" s="36"/>
    </row>
    <row r="12" spans="1:5" s="31" customFormat="1" ht="18" customHeight="1">
      <c r="A12" s="37" t="s">
        <v>320</v>
      </c>
      <c r="B12" s="33" t="s">
        <v>321</v>
      </c>
      <c r="C12" s="40"/>
      <c r="D12" s="41"/>
      <c r="E12" s="36"/>
    </row>
    <row r="13" spans="1:5" s="31" customFormat="1" ht="15.75">
      <c r="A13" s="37" t="s">
        <v>322</v>
      </c>
      <c r="B13" s="33" t="s">
        <v>323</v>
      </c>
      <c r="C13" s="40"/>
      <c r="D13" s="41"/>
      <c r="E13" s="36"/>
    </row>
    <row r="14" spans="1:5" s="31" customFormat="1" ht="15.75">
      <c r="A14" s="32" t="s">
        <v>324</v>
      </c>
      <c r="B14" s="33" t="s">
        <v>325</v>
      </c>
      <c r="C14" s="42">
        <f>+C15+C16+C17+C18</f>
        <v>0</v>
      </c>
      <c r="D14" s="43">
        <f>+D15+D16+D17+D18</f>
        <v>0</v>
      </c>
      <c r="E14" s="36"/>
    </row>
    <row r="15" spans="1:5" s="31" customFormat="1" ht="15.75">
      <c r="A15" s="37" t="s">
        <v>326</v>
      </c>
      <c r="B15" s="33" t="s">
        <v>327</v>
      </c>
      <c r="C15" s="40"/>
      <c r="D15" s="41"/>
      <c r="E15" s="36"/>
    </row>
    <row r="16" spans="1:5" s="31" customFormat="1" ht="22.5">
      <c r="A16" s="37" t="s">
        <v>328</v>
      </c>
      <c r="B16" s="33" t="s">
        <v>329</v>
      </c>
      <c r="C16" s="40"/>
      <c r="D16" s="41"/>
      <c r="E16" s="36"/>
    </row>
    <row r="17" spans="1:5" s="31" customFormat="1" ht="15.75">
      <c r="A17" s="37" t="s">
        <v>330</v>
      </c>
      <c r="B17" s="33" t="s">
        <v>331</v>
      </c>
      <c r="C17" s="40"/>
      <c r="D17" s="41"/>
      <c r="E17" s="36"/>
    </row>
    <row r="18" spans="1:5" s="31" customFormat="1" ht="15.75">
      <c r="A18" s="37" t="s">
        <v>332</v>
      </c>
      <c r="B18" s="33" t="s">
        <v>333</v>
      </c>
      <c r="C18" s="40"/>
      <c r="D18" s="41"/>
      <c r="E18" s="36"/>
    </row>
    <row r="19" spans="1:5" s="31" customFormat="1" ht="15.75">
      <c r="A19" s="32" t="s">
        <v>334</v>
      </c>
      <c r="B19" s="33" t="s">
        <v>335</v>
      </c>
      <c r="C19" s="42">
        <f>+C20+C21+C22+C23</f>
        <v>0</v>
      </c>
      <c r="D19" s="43">
        <f>+D20+D21+D22+D23</f>
        <v>0</v>
      </c>
      <c r="E19" s="36"/>
    </row>
    <row r="20" spans="1:5" s="31" customFormat="1" ht="15.75">
      <c r="A20" s="37" t="s">
        <v>336</v>
      </c>
      <c r="B20" s="33" t="s">
        <v>337</v>
      </c>
      <c r="C20" s="40"/>
      <c r="D20" s="41"/>
      <c r="E20" s="36"/>
    </row>
    <row r="21" spans="1:5" s="31" customFormat="1" ht="15.75">
      <c r="A21" s="37" t="s">
        <v>338</v>
      </c>
      <c r="B21" s="33" t="s">
        <v>339</v>
      </c>
      <c r="C21" s="40"/>
      <c r="D21" s="41"/>
      <c r="E21" s="36"/>
    </row>
    <row r="22" spans="1:5" s="31" customFormat="1" ht="15.75">
      <c r="A22" s="37" t="s">
        <v>340</v>
      </c>
      <c r="B22" s="33" t="s">
        <v>341</v>
      </c>
      <c r="C22" s="40"/>
      <c r="D22" s="41"/>
      <c r="E22" s="36"/>
    </row>
    <row r="23" spans="1:5" s="31" customFormat="1" ht="15.75">
      <c r="A23" s="37" t="s">
        <v>342</v>
      </c>
      <c r="B23" s="33" t="s">
        <v>343</v>
      </c>
      <c r="C23" s="40"/>
      <c r="D23" s="41"/>
      <c r="E23" s="36"/>
    </row>
    <row r="24" spans="1:5" s="31" customFormat="1" ht="15.75">
      <c r="A24" s="32" t="s">
        <v>344</v>
      </c>
      <c r="B24" s="33" t="s">
        <v>345</v>
      </c>
      <c r="C24" s="42">
        <f>+C25+C26+C27+C28</f>
        <v>0</v>
      </c>
      <c r="D24" s="43">
        <f>+D25+D26+D27+D28</f>
        <v>0</v>
      </c>
      <c r="E24" s="36"/>
    </row>
    <row r="25" spans="1:5" s="31" customFormat="1" ht="15.75">
      <c r="A25" s="37" t="s">
        <v>346</v>
      </c>
      <c r="B25" s="33" t="s">
        <v>347</v>
      </c>
      <c r="C25" s="40"/>
      <c r="D25" s="41"/>
      <c r="E25" s="36"/>
    </row>
    <row r="26" spans="1:5" s="31" customFormat="1" ht="15.75">
      <c r="A26" s="37" t="s">
        <v>348</v>
      </c>
      <c r="B26" s="33" t="s">
        <v>349</v>
      </c>
      <c r="C26" s="40"/>
      <c r="D26" s="41"/>
      <c r="E26" s="36"/>
    </row>
    <row r="27" spans="1:5" s="31" customFormat="1" ht="15.75">
      <c r="A27" s="37" t="s">
        <v>350</v>
      </c>
      <c r="B27" s="33" t="s">
        <v>351</v>
      </c>
      <c r="C27" s="40"/>
      <c r="D27" s="41"/>
      <c r="E27" s="36"/>
    </row>
    <row r="28" spans="1:5" s="31" customFormat="1" ht="15.75">
      <c r="A28" s="37" t="s">
        <v>352</v>
      </c>
      <c r="B28" s="33" t="s">
        <v>353</v>
      </c>
      <c r="C28" s="40"/>
      <c r="D28" s="41"/>
      <c r="E28" s="36"/>
    </row>
    <row r="29" spans="1:5" s="31" customFormat="1" ht="15.75">
      <c r="A29" s="32" t="s">
        <v>354</v>
      </c>
      <c r="B29" s="33" t="s">
        <v>355</v>
      </c>
      <c r="C29" s="42">
        <f>+C30+C31+C32+C33</f>
        <v>0</v>
      </c>
      <c r="D29" s="43">
        <f>+D30+D31+D32+D33</f>
        <v>0</v>
      </c>
      <c r="E29" s="36"/>
    </row>
    <row r="30" spans="1:5" s="31" customFormat="1" ht="15.75">
      <c r="A30" s="37" t="s">
        <v>356</v>
      </c>
      <c r="B30" s="33" t="s">
        <v>357</v>
      </c>
      <c r="C30" s="40"/>
      <c r="D30" s="41"/>
      <c r="E30" s="36"/>
    </row>
    <row r="31" spans="1:5" s="31" customFormat="1" ht="22.5">
      <c r="A31" s="37" t="s">
        <v>358</v>
      </c>
      <c r="B31" s="33" t="s">
        <v>359</v>
      </c>
      <c r="C31" s="40"/>
      <c r="D31" s="41"/>
      <c r="E31" s="36"/>
    </row>
    <row r="32" spans="1:5" s="31" customFormat="1" ht="15.75">
      <c r="A32" s="37" t="s">
        <v>360</v>
      </c>
      <c r="B32" s="33" t="s">
        <v>361</v>
      </c>
      <c r="C32" s="40"/>
      <c r="D32" s="41"/>
      <c r="E32" s="36"/>
    </row>
    <row r="33" spans="1:5" s="31" customFormat="1" ht="15.75">
      <c r="A33" s="37" t="s">
        <v>362</v>
      </c>
      <c r="B33" s="33" t="s">
        <v>363</v>
      </c>
      <c r="C33" s="40"/>
      <c r="D33" s="41"/>
      <c r="E33" s="36"/>
    </row>
    <row r="34" spans="1:5" s="31" customFormat="1" ht="15.75">
      <c r="A34" s="32" t="s">
        <v>364</v>
      </c>
      <c r="B34" s="33" t="s">
        <v>365</v>
      </c>
      <c r="C34" s="42">
        <f>+C35+C40+C45</f>
        <v>0</v>
      </c>
      <c r="D34" s="43">
        <f>+D35+D40+D45</f>
        <v>0</v>
      </c>
      <c r="E34" s="30">
        <f>'[2]12 AMérleg'!E9</f>
        <v>5649</v>
      </c>
    </row>
    <row r="35" spans="1:5" s="31" customFormat="1" ht="15.75">
      <c r="A35" s="32" t="s">
        <v>366</v>
      </c>
      <c r="B35" s="33" t="s">
        <v>367</v>
      </c>
      <c r="C35" s="44">
        <f>+C36+C37+C38+C39</f>
        <v>0</v>
      </c>
      <c r="D35" s="45">
        <f>+D36+D37+D38+D39</f>
        <v>0</v>
      </c>
      <c r="E35" s="36"/>
    </row>
    <row r="36" spans="1:5" s="31" customFormat="1" ht="15.75">
      <c r="A36" s="37" t="s">
        <v>368</v>
      </c>
      <c r="B36" s="33" t="s">
        <v>369</v>
      </c>
      <c r="C36" s="40"/>
      <c r="D36" s="41"/>
      <c r="E36" s="36"/>
    </row>
    <row r="37" spans="1:5" s="31" customFormat="1" ht="15.75">
      <c r="A37" s="37" t="s">
        <v>370</v>
      </c>
      <c r="B37" s="33" t="s">
        <v>371</v>
      </c>
      <c r="C37" s="40"/>
      <c r="D37" s="41"/>
      <c r="E37" s="36"/>
    </row>
    <row r="38" spans="1:5" s="31" customFormat="1" ht="15.75">
      <c r="A38" s="37" t="s">
        <v>372</v>
      </c>
      <c r="B38" s="33" t="s">
        <v>373</v>
      </c>
      <c r="C38" s="40"/>
      <c r="D38" s="41"/>
      <c r="E38" s="36"/>
    </row>
    <row r="39" spans="1:5" s="31" customFormat="1" ht="15.75">
      <c r="A39" s="37" t="s">
        <v>374</v>
      </c>
      <c r="B39" s="33" t="s">
        <v>375</v>
      </c>
      <c r="C39" s="40"/>
      <c r="D39" s="41"/>
      <c r="E39" s="36"/>
    </row>
    <row r="40" spans="1:5" s="31" customFormat="1" ht="15.75">
      <c r="A40" s="32" t="s">
        <v>376</v>
      </c>
      <c r="B40" s="33" t="s">
        <v>377</v>
      </c>
      <c r="C40" s="42">
        <f>+C41+C42+C43+C44</f>
        <v>0</v>
      </c>
      <c r="D40" s="43">
        <f>+D41+D42+D43+D44</f>
        <v>0</v>
      </c>
      <c r="E40" s="36"/>
    </row>
    <row r="41" spans="1:5" s="31" customFormat="1" ht="15.75">
      <c r="A41" s="37" t="s">
        <v>378</v>
      </c>
      <c r="B41" s="33" t="s">
        <v>379</v>
      </c>
      <c r="C41" s="40"/>
      <c r="D41" s="41"/>
      <c r="E41" s="36"/>
    </row>
    <row r="42" spans="1:5" s="31" customFormat="1" ht="22.5">
      <c r="A42" s="37" t="s">
        <v>380</v>
      </c>
      <c r="B42" s="33" t="s">
        <v>381</v>
      </c>
      <c r="C42" s="40"/>
      <c r="D42" s="41"/>
      <c r="E42" s="36"/>
    </row>
    <row r="43" spans="1:5" s="31" customFormat="1" ht="15.75">
      <c r="A43" s="37" t="s">
        <v>382</v>
      </c>
      <c r="B43" s="33" t="s">
        <v>383</v>
      </c>
      <c r="C43" s="40"/>
      <c r="D43" s="41"/>
      <c r="E43" s="36"/>
    </row>
    <row r="44" spans="1:5" s="31" customFormat="1" ht="15.75">
      <c r="A44" s="37" t="s">
        <v>384</v>
      </c>
      <c r="B44" s="33" t="s">
        <v>385</v>
      </c>
      <c r="C44" s="40"/>
      <c r="D44" s="41"/>
      <c r="E44" s="36"/>
    </row>
    <row r="45" spans="1:5" s="31" customFormat="1" ht="15.75">
      <c r="A45" s="32" t="s">
        <v>386</v>
      </c>
      <c r="B45" s="33" t="s">
        <v>387</v>
      </c>
      <c r="C45" s="42">
        <f>+C46+C47+C48+C49</f>
        <v>0</v>
      </c>
      <c r="D45" s="43">
        <f>+D46+D47+D48+D49</f>
        <v>0</v>
      </c>
      <c r="E45" s="36"/>
    </row>
    <row r="46" spans="1:5" s="31" customFormat="1" ht="15.75">
      <c r="A46" s="37" t="s">
        <v>388</v>
      </c>
      <c r="B46" s="33" t="s">
        <v>389</v>
      </c>
      <c r="C46" s="40"/>
      <c r="D46" s="41"/>
      <c r="E46" s="36"/>
    </row>
    <row r="47" spans="1:5" s="31" customFormat="1" ht="22.5">
      <c r="A47" s="37" t="s">
        <v>390</v>
      </c>
      <c r="B47" s="33" t="s">
        <v>391</v>
      </c>
      <c r="C47" s="40"/>
      <c r="D47" s="41"/>
      <c r="E47" s="36"/>
    </row>
    <row r="48" spans="1:5" s="31" customFormat="1" ht="15.75">
      <c r="A48" s="37" t="s">
        <v>392</v>
      </c>
      <c r="B48" s="33" t="s">
        <v>393</v>
      </c>
      <c r="C48" s="40"/>
      <c r="D48" s="41"/>
      <c r="E48" s="36"/>
    </row>
    <row r="49" spans="1:5" s="31" customFormat="1" ht="15.75">
      <c r="A49" s="37" t="s">
        <v>394</v>
      </c>
      <c r="B49" s="33" t="s">
        <v>395</v>
      </c>
      <c r="C49" s="40"/>
      <c r="D49" s="41"/>
      <c r="E49" s="36"/>
    </row>
    <row r="50" spans="1:5" s="31" customFormat="1" ht="15.75">
      <c r="A50" s="32" t="s">
        <v>396</v>
      </c>
      <c r="B50" s="33" t="s">
        <v>397</v>
      </c>
      <c r="C50" s="40"/>
      <c r="D50" s="41"/>
      <c r="E50" s="30"/>
    </row>
    <row r="51" spans="1:6" s="31" customFormat="1" ht="21">
      <c r="A51" s="32" t="s">
        <v>398</v>
      </c>
      <c r="B51" s="33" t="s">
        <v>399</v>
      </c>
      <c r="C51" s="42">
        <f>+C7+C8+C34+C50</f>
        <v>0</v>
      </c>
      <c r="D51" s="43">
        <f>+D7+D8+D34+D50</f>
        <v>0</v>
      </c>
      <c r="E51" s="30">
        <f>'[2]12 AMérleg'!E11</f>
        <v>3445636</v>
      </c>
      <c r="F51" s="46"/>
    </row>
    <row r="52" spans="1:5" s="31" customFormat="1" ht="15.75">
      <c r="A52" s="32" t="s">
        <v>400</v>
      </c>
      <c r="B52" s="33" t="s">
        <v>401</v>
      </c>
      <c r="C52" s="40">
        <f>'[2]12 AMérleg'!C12</f>
        <v>431</v>
      </c>
      <c r="D52" s="40">
        <f>'[2]12 AMérleg'!E12</f>
        <v>762</v>
      </c>
      <c r="E52" s="36"/>
    </row>
    <row r="53" spans="1:5" s="31" customFormat="1" ht="15.75">
      <c r="A53" s="32" t="s">
        <v>402</v>
      </c>
      <c r="B53" s="33" t="s">
        <v>403</v>
      </c>
      <c r="C53" s="40">
        <f>'[3]Mérleg'!E40</f>
        <v>0</v>
      </c>
      <c r="D53" s="40">
        <f>'[3]Mérleg'!F40</f>
        <v>0</v>
      </c>
      <c r="E53" s="36"/>
    </row>
    <row r="54" spans="1:5" s="31" customFormat="1" ht="15.75">
      <c r="A54" s="32" t="s">
        <v>404</v>
      </c>
      <c r="B54" s="33" t="s">
        <v>405</v>
      </c>
      <c r="C54" s="44">
        <f>'[2]12 AMérleg'!C14</f>
        <v>11077</v>
      </c>
      <c r="D54" s="44">
        <f>'[2]12 AMérleg'!E14</f>
        <v>11408</v>
      </c>
      <c r="E54" s="30">
        <f>'[2]12 AMérleg'!E14</f>
        <v>11408</v>
      </c>
    </row>
    <row r="55" spans="1:5" s="31" customFormat="1" ht="15.75">
      <c r="A55" s="32" t="s">
        <v>406</v>
      </c>
      <c r="B55" s="33" t="s">
        <v>407</v>
      </c>
      <c r="C55" s="40">
        <f>'[3]Mérleg'!E42</f>
        <v>0</v>
      </c>
      <c r="D55" s="40">
        <f>'[3]Mérleg'!E42</f>
        <v>0</v>
      </c>
      <c r="E55" s="36"/>
    </row>
    <row r="56" spans="1:5" s="31" customFormat="1" ht="15.75">
      <c r="A56" s="32" t="s">
        <v>408</v>
      </c>
      <c r="B56" s="33" t="s">
        <v>409</v>
      </c>
      <c r="C56" s="40">
        <f>'[2]12 AMérleg'!C16</f>
        <v>1158</v>
      </c>
      <c r="D56" s="40">
        <f>'[2]12 AMérleg'!E16</f>
        <v>907</v>
      </c>
      <c r="E56" s="36"/>
    </row>
    <row r="57" spans="1:5" s="31" customFormat="1" ht="15.75">
      <c r="A57" s="32" t="s">
        <v>410</v>
      </c>
      <c r="B57" s="33" t="s">
        <v>411</v>
      </c>
      <c r="C57" s="40">
        <f>'[2]12 AMérleg'!C17</f>
        <v>78483</v>
      </c>
      <c r="D57" s="40">
        <f>'[2]12 AMérleg'!E17</f>
        <v>115231</v>
      </c>
      <c r="E57" s="36"/>
    </row>
    <row r="58" spans="1:5" s="31" customFormat="1" ht="15.75">
      <c r="A58" s="32" t="s">
        <v>412</v>
      </c>
      <c r="B58" s="33" t="s">
        <v>413</v>
      </c>
      <c r="C58" s="40">
        <f>'[2]12 AMérleg'!C19</f>
        <v>293</v>
      </c>
      <c r="D58" s="40">
        <f>'[2]12 AMérleg'!E19</f>
        <v>155</v>
      </c>
      <c r="E58" s="36"/>
    </row>
    <row r="59" spans="1:5" s="31" customFormat="1" ht="15.75">
      <c r="A59" s="32" t="s">
        <v>414</v>
      </c>
      <c r="B59" s="33" t="s">
        <v>415</v>
      </c>
      <c r="C59" s="44">
        <f>+C55+C56+C57+C58</f>
        <v>79934</v>
      </c>
      <c r="D59" s="44" t="e">
        <f>+D55+D56+#REF!+#REF!</f>
        <v>#REF!</v>
      </c>
      <c r="E59" s="30">
        <f>'[2]12 AMérleg'!E94</f>
        <v>116293</v>
      </c>
    </row>
    <row r="60" spans="1:5" s="31" customFormat="1" ht="15.75">
      <c r="A60" s="32" t="s">
        <v>416</v>
      </c>
      <c r="B60" s="33" t="s">
        <v>417</v>
      </c>
      <c r="C60" s="40">
        <f>'[2]12 AMérleg'!C21</f>
        <v>5144</v>
      </c>
      <c r="D60" s="40">
        <f>'[2]12 AMérleg'!E21</f>
        <v>32492</v>
      </c>
      <c r="E60" s="36"/>
    </row>
    <row r="61" spans="1:5" s="31" customFormat="1" ht="15.75">
      <c r="A61" s="32" t="s">
        <v>418</v>
      </c>
      <c r="B61" s="33" t="s">
        <v>419</v>
      </c>
      <c r="C61" s="40">
        <f>'[2]12 AMérleg'!C22</f>
        <v>41026</v>
      </c>
      <c r="D61" s="40">
        <f>'[2]12 AMérleg'!E22</f>
        <v>4649</v>
      </c>
      <c r="E61" s="36"/>
    </row>
    <row r="62" spans="1:5" s="31" customFormat="1" ht="15.75">
      <c r="A62" s="32" t="s">
        <v>420</v>
      </c>
      <c r="B62" s="33" t="s">
        <v>421</v>
      </c>
      <c r="C62" s="40">
        <f>'[2]12 AMérleg'!C23</f>
        <v>5416</v>
      </c>
      <c r="D62" s="40">
        <f>'[2]12 AMérleg'!E23</f>
        <v>69</v>
      </c>
      <c r="E62" s="36"/>
    </row>
    <row r="63" spans="1:5" s="31" customFormat="1" ht="15.75">
      <c r="A63" s="32" t="s">
        <v>422</v>
      </c>
      <c r="B63" s="33" t="s">
        <v>423</v>
      </c>
      <c r="C63" s="44">
        <f>+C60+C61+C62</f>
        <v>51586</v>
      </c>
      <c r="D63" s="44">
        <f>+D60+D61+D62</f>
        <v>37210</v>
      </c>
      <c r="E63" s="30">
        <f>'[2]12 AMérleg'!E25</f>
        <v>37310</v>
      </c>
    </row>
    <row r="64" spans="1:5" s="31" customFormat="1" ht="15.75">
      <c r="A64" s="47" t="s">
        <v>424</v>
      </c>
      <c r="B64" s="48" t="s">
        <v>425</v>
      </c>
      <c r="C64" s="49"/>
      <c r="D64" s="50"/>
      <c r="E64" s="36"/>
    </row>
    <row r="65" spans="1:5" s="31" customFormat="1" ht="21">
      <c r="A65" s="47" t="s">
        <v>426</v>
      </c>
      <c r="B65" s="48" t="s">
        <v>427</v>
      </c>
      <c r="C65" s="49"/>
      <c r="D65" s="50"/>
      <c r="E65" s="36"/>
    </row>
    <row r="66" spans="1:5" s="31" customFormat="1" ht="15.75">
      <c r="A66" s="32" t="s">
        <v>428</v>
      </c>
      <c r="B66" s="33" t="s">
        <v>429</v>
      </c>
      <c r="C66" s="44">
        <f>+C64+C65</f>
        <v>0</v>
      </c>
      <c r="D66" s="45">
        <f>+D64+D65</f>
        <v>0</v>
      </c>
      <c r="E66" s="30">
        <f>'[2]12 AMérleg'!E26</f>
        <v>5600</v>
      </c>
    </row>
    <row r="67" spans="1:5" s="31" customFormat="1" ht="15.75">
      <c r="A67" s="32" t="s">
        <v>430</v>
      </c>
      <c r="B67" s="33" t="s">
        <v>431</v>
      </c>
      <c r="C67" s="40">
        <f>'[2]12 AMérleg'!C27</f>
        <v>0</v>
      </c>
      <c r="D67" s="40">
        <f>'[2]12 AMérleg'!E27</f>
        <v>0</v>
      </c>
      <c r="E67" s="30">
        <f>'[2]12 AMérleg'!E27</f>
        <v>0</v>
      </c>
    </row>
    <row r="68" spans="1:5" s="31" customFormat="1" ht="16.5" thickBot="1">
      <c r="A68" s="51" t="s">
        <v>432</v>
      </c>
      <c r="B68" s="52" t="s">
        <v>433</v>
      </c>
      <c r="C68" s="53">
        <f>+C51+C54+C59+C63+C66+C67</f>
        <v>142597</v>
      </c>
      <c r="D68" s="53" t="e">
        <f>+D51+D54+D59+D63+D66+D67</f>
        <v>#REF!</v>
      </c>
      <c r="E68" s="30">
        <f>'[2]12 AMérleg'!E28</f>
        <v>3616247</v>
      </c>
    </row>
    <row r="69" spans="1:4" ht="15.75">
      <c r="A69" s="54"/>
      <c r="C69" s="55"/>
      <c r="D69" s="56"/>
    </row>
    <row r="70" spans="1:4" ht="15.75">
      <c r="A70" s="54"/>
      <c r="C70" s="55">
        <f>'[2]12 AMérleg'!C44</f>
        <v>3647273</v>
      </c>
      <c r="D70" s="55">
        <f>'[2]12 AMérleg'!E44</f>
        <v>3616247</v>
      </c>
    </row>
    <row r="71" spans="1:4" ht="15.75" hidden="1">
      <c r="A71" s="57"/>
      <c r="C71" s="55"/>
      <c r="D71" s="56"/>
    </row>
    <row r="72" spans="1:4" ht="15.75" hidden="1">
      <c r="A72" s="329"/>
      <c r="B72" s="329"/>
      <c r="C72" s="329"/>
      <c r="D72" s="329"/>
    </row>
    <row r="73" spans="1:4" ht="15.75" hidden="1">
      <c r="A73" s="329"/>
      <c r="B73" s="329"/>
      <c r="C73" s="329"/>
      <c r="D73" s="329"/>
    </row>
    <row r="74" spans="1:3" ht="15.75" hidden="1">
      <c r="A74" s="330"/>
      <c r="B74" s="330"/>
      <c r="C74" s="330"/>
    </row>
    <row r="75" spans="1:3" ht="15.75" hidden="1">
      <c r="A75" s="331"/>
      <c r="B75" s="331"/>
      <c r="C75" s="331"/>
    </row>
    <row r="76" spans="1:3" ht="15.75">
      <c r="A76" s="58"/>
      <c r="B76" s="59"/>
      <c r="C76" s="60"/>
    </row>
    <row r="77" spans="1:3" ht="16.5" thickBot="1">
      <c r="A77" s="58"/>
      <c r="B77" s="319"/>
      <c r="C77" s="319"/>
    </row>
    <row r="78" spans="1:3" ht="15.75">
      <c r="A78" s="320" t="s">
        <v>53</v>
      </c>
      <c r="B78" s="322" t="s">
        <v>301</v>
      </c>
      <c r="C78" s="324" t="s">
        <v>434</v>
      </c>
    </row>
    <row r="79" spans="1:3" ht="15.75">
      <c r="A79" s="321"/>
      <c r="B79" s="323"/>
      <c r="C79" s="325"/>
    </row>
    <row r="80" spans="1:3" ht="16.5" thickBot="1">
      <c r="A80" s="61" t="s">
        <v>435</v>
      </c>
      <c r="B80" s="62" t="s">
        <v>306</v>
      </c>
      <c r="C80" s="63" t="s">
        <v>307</v>
      </c>
    </row>
    <row r="81" spans="1:3" ht="15.75">
      <c r="A81" s="32" t="s">
        <v>436</v>
      </c>
      <c r="B81" s="64" t="s">
        <v>311</v>
      </c>
      <c r="C81" s="65">
        <f>'[2]12 AMérleg'!E30</f>
        <v>3593391</v>
      </c>
    </row>
    <row r="82" spans="1:3" ht="15.75">
      <c r="A82" s="32" t="s">
        <v>437</v>
      </c>
      <c r="B82" s="33" t="s">
        <v>313</v>
      </c>
      <c r="C82" s="65">
        <f>'[2]12 AMérleg'!E31</f>
        <v>0</v>
      </c>
    </row>
    <row r="83" spans="1:3" ht="15.75">
      <c r="A83" s="32" t="s">
        <v>438</v>
      </c>
      <c r="B83" s="33" t="s">
        <v>315</v>
      </c>
      <c r="C83" s="65">
        <f>'[2]12 AMérleg'!E32</f>
        <v>79641</v>
      </c>
    </row>
    <row r="84" spans="1:3" ht="15.75">
      <c r="A84" s="32" t="s">
        <v>439</v>
      </c>
      <c r="B84" s="33" t="s">
        <v>317</v>
      </c>
      <c r="C84" s="65">
        <f>'[2]12 AMérleg'!E33</f>
        <v>-36818</v>
      </c>
    </row>
    <row r="85" spans="1:3" ht="15.75">
      <c r="A85" s="32" t="s">
        <v>440</v>
      </c>
      <c r="B85" s="33" t="s">
        <v>319</v>
      </c>
      <c r="C85" s="65">
        <f>'[2]12 AMérleg'!E34</f>
        <v>0</v>
      </c>
    </row>
    <row r="86" spans="1:3" ht="15.75">
      <c r="A86" s="32" t="s">
        <v>441</v>
      </c>
      <c r="B86" s="33" t="s">
        <v>321</v>
      </c>
      <c r="C86" s="65">
        <f>'[2]12 AMérleg'!E35</f>
        <v>-42812</v>
      </c>
    </row>
    <row r="87" spans="1:3" ht="15.75">
      <c r="A87" s="32" t="s">
        <v>442</v>
      </c>
      <c r="B87" s="33" t="s">
        <v>323</v>
      </c>
      <c r="C87" s="65">
        <f>SUM(C81:C86)</f>
        <v>3593402</v>
      </c>
    </row>
    <row r="88" spans="1:3" ht="15.75">
      <c r="A88" s="32" t="s">
        <v>443</v>
      </c>
      <c r="B88" s="33" t="s">
        <v>325</v>
      </c>
      <c r="C88" s="65">
        <f>'[2]12 AMérleg'!E37</f>
        <v>942</v>
      </c>
    </row>
    <row r="89" spans="1:3" ht="15.75">
      <c r="A89" s="32" t="s">
        <v>444</v>
      </c>
      <c r="B89" s="33" t="s">
        <v>327</v>
      </c>
      <c r="C89" s="65">
        <f>'[2]12 AMérleg'!E38</f>
        <v>3570</v>
      </c>
    </row>
    <row r="90" spans="1:3" ht="15.75">
      <c r="A90" s="32" t="s">
        <v>445</v>
      </c>
      <c r="B90" s="33" t="s">
        <v>329</v>
      </c>
      <c r="C90" s="65">
        <f>'[2]12 AMérleg'!E198</f>
        <v>8615</v>
      </c>
    </row>
    <row r="91" spans="1:3" ht="15.75">
      <c r="A91" s="32" t="s">
        <v>446</v>
      </c>
      <c r="B91" s="33" t="s">
        <v>331</v>
      </c>
      <c r="C91" s="65">
        <f>SUM(C88:C90)</f>
        <v>13127</v>
      </c>
    </row>
    <row r="92" spans="1:4" s="67" customFormat="1" ht="15">
      <c r="A92" s="32" t="s">
        <v>447</v>
      </c>
      <c r="B92" s="33" t="s">
        <v>333</v>
      </c>
      <c r="C92" s="65">
        <f>'[2]12 AMérleg'!E200</f>
        <v>155</v>
      </c>
      <c r="D92" s="66"/>
    </row>
    <row r="93" spans="1:3" ht="15.75">
      <c r="A93" s="32" t="s">
        <v>448</v>
      </c>
      <c r="B93" s="33" t="s">
        <v>335</v>
      </c>
      <c r="C93" s="65">
        <f>'[2]12 AMérleg'!E42</f>
        <v>0</v>
      </c>
    </row>
    <row r="94" spans="1:3" ht="15.75">
      <c r="A94" s="32" t="s">
        <v>449</v>
      </c>
      <c r="B94" s="33" t="s">
        <v>337</v>
      </c>
      <c r="C94" s="65">
        <f>'[2]12 AMérleg'!E43</f>
        <v>9563</v>
      </c>
    </row>
    <row r="95" spans="1:4" ht="16.5" thickBot="1">
      <c r="A95" s="68" t="s">
        <v>450</v>
      </c>
      <c r="B95" s="52" t="s">
        <v>339</v>
      </c>
      <c r="C95" s="69">
        <f>C87+C91+C92+C93+C94</f>
        <v>3616247</v>
      </c>
      <c r="D95" s="56">
        <f>'[2]12 AMérleg'!E44</f>
        <v>3616247</v>
      </c>
    </row>
    <row r="96" ht="15.75">
      <c r="D96" s="56">
        <f>D95-C95</f>
        <v>0</v>
      </c>
    </row>
  </sheetData>
  <sheetProtection/>
  <mergeCells count="16">
    <mergeCell ref="C2:D2"/>
    <mergeCell ref="A3:A5"/>
    <mergeCell ref="B3:B5"/>
    <mergeCell ref="C3:C4"/>
    <mergeCell ref="D3:D4"/>
    <mergeCell ref="A1:D1"/>
    <mergeCell ref="B77:C77"/>
    <mergeCell ref="A78:A79"/>
    <mergeCell ref="B78:B79"/>
    <mergeCell ref="C78:C79"/>
    <mergeCell ref="E3:E4"/>
    <mergeCell ref="C5:D5"/>
    <mergeCell ref="A72:D72"/>
    <mergeCell ref="A73:D73"/>
    <mergeCell ref="A74:C74"/>
    <mergeCell ref="A75:C7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5"/>
  <sheetViews>
    <sheetView zoomScalePageLayoutView="0" workbookViewId="0" topLeftCell="A19">
      <selection activeCell="C27" sqref="C27"/>
    </sheetView>
  </sheetViews>
  <sheetFormatPr defaultColWidth="9.00390625" defaultRowHeight="14.25"/>
  <cols>
    <col min="1" max="1" width="5.00390625" style="129" customWidth="1"/>
    <col min="2" max="2" width="69.00390625" style="129" customWidth="1"/>
    <col min="3" max="3" width="10.125" style="129" customWidth="1"/>
    <col min="4" max="4" width="18.00390625" style="129" customWidth="1"/>
    <col min="5" max="5" width="9.00390625" style="129" bestFit="1" customWidth="1"/>
    <col min="6" max="16384" width="9.00390625" style="129" customWidth="1"/>
  </cols>
  <sheetData>
    <row r="4" ht="18">
      <c r="B4" s="130" t="s">
        <v>0</v>
      </c>
    </row>
    <row r="5" spans="2:4" ht="18">
      <c r="B5" s="130" t="s">
        <v>451</v>
      </c>
      <c r="D5" s="131"/>
    </row>
    <row r="6" spans="2:4" ht="18">
      <c r="B6" s="130" t="s">
        <v>452</v>
      </c>
      <c r="C6" s="132"/>
      <c r="D6" s="131"/>
    </row>
    <row r="7" spans="2:4" ht="18">
      <c r="B7" s="130"/>
      <c r="D7" s="131"/>
    </row>
    <row r="8" spans="3:4" ht="15">
      <c r="C8" s="133"/>
      <c r="D8" s="131"/>
    </row>
    <row r="9" spans="1:4" ht="15">
      <c r="A9" s="341" t="s">
        <v>453</v>
      </c>
      <c r="B9" s="342"/>
      <c r="C9" s="342"/>
      <c r="D9" s="131"/>
    </row>
    <row r="10" spans="1:4" ht="15.75" thickBot="1">
      <c r="A10" s="134"/>
      <c r="B10" s="134"/>
      <c r="C10" s="134" t="s">
        <v>454</v>
      </c>
      <c r="D10" s="131"/>
    </row>
    <row r="11" spans="1:4" ht="19.5" customHeight="1">
      <c r="A11" s="135" t="s">
        <v>83</v>
      </c>
      <c r="B11" s="136" t="s">
        <v>455</v>
      </c>
      <c r="C11" s="148">
        <f>'Pü-i Mérleg'!E206</f>
        <v>389874</v>
      </c>
      <c r="D11" s="133"/>
    </row>
    <row r="12" spans="1:3" ht="19.5" customHeight="1">
      <c r="A12" s="137" t="s">
        <v>85</v>
      </c>
      <c r="B12" s="138" t="s">
        <v>456</v>
      </c>
      <c r="C12" s="139">
        <v>356858</v>
      </c>
    </row>
    <row r="13" spans="1:4" ht="19.5" customHeight="1">
      <c r="A13" s="140" t="s">
        <v>87</v>
      </c>
      <c r="B13" s="141" t="s">
        <v>457</v>
      </c>
      <c r="C13" s="142">
        <f>C11-C12</f>
        <v>33016</v>
      </c>
      <c r="D13" s="131"/>
    </row>
    <row r="14" spans="1:4" ht="19.5" customHeight="1">
      <c r="A14" s="137" t="s">
        <v>9</v>
      </c>
      <c r="B14" s="138" t="s">
        <v>458</v>
      </c>
      <c r="C14" s="139">
        <v>569589</v>
      </c>
      <c r="D14" s="131"/>
    </row>
    <row r="15" spans="1:3" ht="19.5" customHeight="1">
      <c r="A15" s="137" t="s">
        <v>89</v>
      </c>
      <c r="B15" s="138" t="s">
        <v>459</v>
      </c>
      <c r="C15" s="139">
        <v>532838</v>
      </c>
    </row>
    <row r="16" spans="1:3" ht="19.5" customHeight="1">
      <c r="A16" s="140" t="s">
        <v>91</v>
      </c>
      <c r="B16" s="141" t="s">
        <v>460</v>
      </c>
      <c r="C16" s="142">
        <f>C14-C15</f>
        <v>36751</v>
      </c>
    </row>
    <row r="17" spans="1:3" ht="19.5" customHeight="1">
      <c r="A17" s="140" t="s">
        <v>93</v>
      </c>
      <c r="B17" s="141" t="s">
        <v>461</v>
      </c>
      <c r="C17" s="142">
        <f>C13+C16</f>
        <v>69767</v>
      </c>
    </row>
    <row r="18" spans="1:5" ht="19.5" customHeight="1">
      <c r="A18" s="137" t="s">
        <v>95</v>
      </c>
      <c r="B18" s="138" t="s">
        <v>462</v>
      </c>
      <c r="C18" s="139">
        <v>0</v>
      </c>
      <c r="D18" s="131"/>
      <c r="E18" s="131"/>
    </row>
    <row r="19" spans="1:4" ht="19.5" customHeight="1">
      <c r="A19" s="137" t="s">
        <v>97</v>
      </c>
      <c r="B19" s="138" t="s">
        <v>463</v>
      </c>
      <c r="C19" s="139">
        <v>0</v>
      </c>
      <c r="D19" s="131"/>
    </row>
    <row r="20" spans="1:5" ht="19.5" customHeight="1">
      <c r="A20" s="140" t="s">
        <v>11</v>
      </c>
      <c r="B20" s="141" t="s">
        <v>464</v>
      </c>
      <c r="C20" s="142">
        <f>C18-C19</f>
        <v>0</v>
      </c>
      <c r="D20" s="131"/>
      <c r="E20" s="131"/>
    </row>
    <row r="21" spans="1:5" ht="19.5" customHeight="1">
      <c r="A21" s="137" t="s">
        <v>99</v>
      </c>
      <c r="B21" s="138" t="s">
        <v>465</v>
      </c>
      <c r="C21" s="139">
        <v>0</v>
      </c>
      <c r="D21" s="131"/>
      <c r="E21" s="131"/>
    </row>
    <row r="22" spans="1:3" ht="19.5" customHeight="1">
      <c r="A22" s="137" t="s">
        <v>101</v>
      </c>
      <c r="B22" s="138" t="s">
        <v>466</v>
      </c>
      <c r="C22" s="139">
        <v>0</v>
      </c>
    </row>
    <row r="23" spans="1:3" ht="19.5" customHeight="1">
      <c r="A23" s="140" t="s">
        <v>103</v>
      </c>
      <c r="B23" s="141" t="s">
        <v>467</v>
      </c>
      <c r="C23" s="142">
        <v>0</v>
      </c>
    </row>
    <row r="24" spans="1:3" ht="19.5" customHeight="1">
      <c r="A24" s="140" t="s">
        <v>105</v>
      </c>
      <c r="B24" s="141" t="s">
        <v>468</v>
      </c>
      <c r="C24" s="142">
        <v>0</v>
      </c>
    </row>
    <row r="25" spans="1:4" ht="19.5" customHeight="1">
      <c r="A25" s="140" t="s">
        <v>107</v>
      </c>
      <c r="B25" s="141" t="s">
        <v>469</v>
      </c>
      <c r="C25" s="142">
        <f>C17+C24</f>
        <v>69767</v>
      </c>
      <c r="D25" s="131"/>
    </row>
    <row r="26" spans="1:3" ht="19.5" customHeight="1">
      <c r="A26" s="140" t="s">
        <v>109</v>
      </c>
      <c r="B26" s="141" t="s">
        <v>470</v>
      </c>
      <c r="C26" s="142">
        <v>15509</v>
      </c>
    </row>
    <row r="27" spans="1:4" ht="19.5" customHeight="1">
      <c r="A27" s="140" t="s">
        <v>111</v>
      </c>
      <c r="B27" s="141" t="s">
        <v>471</v>
      </c>
      <c r="C27" s="142">
        <f>C25-C26</f>
        <v>54258</v>
      </c>
      <c r="D27" s="143"/>
    </row>
    <row r="28" spans="1:3" ht="19.5" customHeight="1">
      <c r="A28" s="140" t="s">
        <v>13</v>
      </c>
      <c r="B28" s="141" t="s">
        <v>472</v>
      </c>
      <c r="C28" s="142">
        <v>0</v>
      </c>
    </row>
    <row r="29" spans="1:3" ht="19.5" customHeight="1" thickBot="1">
      <c r="A29" s="144" t="s">
        <v>113</v>
      </c>
      <c r="B29" s="145" t="s">
        <v>473</v>
      </c>
      <c r="C29" s="146">
        <v>0</v>
      </c>
    </row>
    <row r="31" ht="15">
      <c r="B31" s="129" t="s">
        <v>79</v>
      </c>
    </row>
    <row r="33" ht="15">
      <c r="B33" s="147" t="s">
        <v>80</v>
      </c>
    </row>
    <row r="34" ht="15">
      <c r="B34" s="147" t="s">
        <v>81</v>
      </c>
    </row>
    <row r="35" ht="15">
      <c r="B35" s="147" t="s">
        <v>82</v>
      </c>
    </row>
  </sheetData>
  <sheetProtection/>
  <mergeCells count="1">
    <mergeCell ref="A9:C9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34">
      <selection activeCell="B56" sqref="B56"/>
    </sheetView>
  </sheetViews>
  <sheetFormatPr defaultColWidth="9.00390625" defaultRowHeight="14.25"/>
  <cols>
    <col min="1" max="1" width="4.375" style="71" customWidth="1"/>
    <col min="2" max="2" width="62.75390625" style="71" customWidth="1"/>
    <col min="3" max="3" width="7.125" style="71" customWidth="1"/>
    <col min="4" max="4" width="5.75390625" style="71" customWidth="1"/>
    <col min="5" max="5" width="10.375" style="71" customWidth="1"/>
    <col min="6" max="16384" width="9.00390625" style="71" customWidth="1"/>
  </cols>
  <sheetData>
    <row r="3" spans="2:3" s="70" customFormat="1" ht="18">
      <c r="B3" s="343" t="s">
        <v>0</v>
      </c>
      <c r="C3" s="344"/>
    </row>
    <row r="4" spans="2:3" s="70" customFormat="1" ht="18">
      <c r="B4" s="343" t="s">
        <v>451</v>
      </c>
      <c r="C4" s="344"/>
    </row>
    <row r="5" spans="2:3" ht="18">
      <c r="B5" s="343" t="s">
        <v>474</v>
      </c>
      <c r="C5" s="344"/>
    </row>
    <row r="7" spans="1:5" ht="15" thickBot="1">
      <c r="A7" s="345" t="s">
        <v>475</v>
      </c>
      <c r="B7" s="346"/>
      <c r="C7" s="346"/>
      <c r="D7" s="346"/>
      <c r="E7" s="346"/>
    </row>
    <row r="8" spans="1:5" ht="25.5">
      <c r="A8" s="3"/>
      <c r="B8" s="4" t="s">
        <v>3</v>
      </c>
      <c r="C8" s="4" t="s">
        <v>4</v>
      </c>
      <c r="D8" s="4" t="s">
        <v>476</v>
      </c>
      <c r="E8" s="5" t="s">
        <v>6</v>
      </c>
    </row>
    <row r="9" spans="1:5" ht="14.25">
      <c r="A9" s="10" t="s">
        <v>83</v>
      </c>
      <c r="B9" s="11" t="s">
        <v>477</v>
      </c>
      <c r="C9" s="12">
        <v>0</v>
      </c>
      <c r="D9" s="12">
        <v>0</v>
      </c>
      <c r="E9" s="13">
        <v>156508</v>
      </c>
    </row>
    <row r="10" spans="1:5" ht="25.5">
      <c r="A10" s="10" t="s">
        <v>85</v>
      </c>
      <c r="B10" s="11" t="s">
        <v>478</v>
      </c>
      <c r="C10" s="12">
        <v>0</v>
      </c>
      <c r="D10" s="12">
        <v>0</v>
      </c>
      <c r="E10" s="13">
        <v>44875</v>
      </c>
    </row>
    <row r="11" spans="1:5" ht="14.25">
      <c r="A11" s="10" t="s">
        <v>87</v>
      </c>
      <c r="B11" s="11" t="s">
        <v>479</v>
      </c>
      <c r="C11" s="12">
        <v>0</v>
      </c>
      <c r="D11" s="12">
        <v>0</v>
      </c>
      <c r="E11" s="13">
        <v>0</v>
      </c>
    </row>
    <row r="12" spans="1:5" ht="19.5" customHeight="1">
      <c r="A12" s="6" t="s">
        <v>9</v>
      </c>
      <c r="B12" s="11" t="s">
        <v>480</v>
      </c>
      <c r="C12" s="8">
        <v>0</v>
      </c>
      <c r="D12" s="8">
        <v>0</v>
      </c>
      <c r="E12" s="9">
        <v>201383</v>
      </c>
    </row>
    <row r="13" spans="1:5" ht="14.25">
      <c r="A13" s="10" t="s">
        <v>89</v>
      </c>
      <c r="B13" s="11" t="s">
        <v>481</v>
      </c>
      <c r="C13" s="12">
        <v>0</v>
      </c>
      <c r="D13" s="12">
        <v>0</v>
      </c>
      <c r="E13" s="13">
        <v>0</v>
      </c>
    </row>
    <row r="14" spans="1:5" ht="14.25">
      <c r="A14" s="10" t="s">
        <v>91</v>
      </c>
      <c r="B14" s="11" t="s">
        <v>482</v>
      </c>
      <c r="C14" s="12">
        <v>0</v>
      </c>
      <c r="D14" s="12">
        <v>0</v>
      </c>
      <c r="E14" s="13">
        <v>0</v>
      </c>
    </row>
    <row r="15" spans="1:5" ht="14.25">
      <c r="A15" s="6" t="s">
        <v>93</v>
      </c>
      <c r="B15" s="7" t="s">
        <v>483</v>
      </c>
      <c r="C15" s="8">
        <v>0</v>
      </c>
      <c r="D15" s="8">
        <v>0</v>
      </c>
      <c r="E15" s="9">
        <v>0</v>
      </c>
    </row>
    <row r="16" spans="1:5" ht="14.25">
      <c r="A16" s="10" t="s">
        <v>95</v>
      </c>
      <c r="B16" s="11" t="s">
        <v>484</v>
      </c>
      <c r="C16" s="12">
        <v>0</v>
      </c>
      <c r="D16" s="12">
        <v>0</v>
      </c>
      <c r="E16" s="13">
        <v>149519</v>
      </c>
    </row>
    <row r="17" spans="1:5" ht="14.25">
      <c r="A17" s="10" t="s">
        <v>97</v>
      </c>
      <c r="B17" s="11" t="s">
        <v>485</v>
      </c>
      <c r="C17" s="12">
        <v>0</v>
      </c>
      <c r="D17" s="12">
        <v>0</v>
      </c>
      <c r="E17" s="13">
        <v>179800</v>
      </c>
    </row>
    <row r="18" spans="1:5" ht="14.25">
      <c r="A18" s="10" t="s">
        <v>11</v>
      </c>
      <c r="B18" s="11" t="s">
        <v>486</v>
      </c>
      <c r="C18" s="12">
        <v>0</v>
      </c>
      <c r="D18" s="12">
        <v>0</v>
      </c>
      <c r="E18" s="13">
        <v>4121</v>
      </c>
    </row>
    <row r="19" spans="1:5" ht="13.5" customHeight="1">
      <c r="A19" s="6" t="s">
        <v>99</v>
      </c>
      <c r="B19" s="7" t="s">
        <v>487</v>
      </c>
      <c r="C19" s="8">
        <v>0</v>
      </c>
      <c r="D19" s="8">
        <v>0</v>
      </c>
      <c r="E19" s="9">
        <v>333440</v>
      </c>
    </row>
    <row r="20" spans="1:5" ht="14.25">
      <c r="A20" s="10" t="s">
        <v>101</v>
      </c>
      <c r="B20" s="11" t="s">
        <v>488</v>
      </c>
      <c r="C20" s="12">
        <v>0</v>
      </c>
      <c r="D20" s="12">
        <v>0</v>
      </c>
      <c r="E20" s="13">
        <v>28328</v>
      </c>
    </row>
    <row r="21" spans="1:5" ht="14.25">
      <c r="A21" s="10" t="s">
        <v>103</v>
      </c>
      <c r="B21" s="11" t="s">
        <v>489</v>
      </c>
      <c r="C21" s="12">
        <v>0</v>
      </c>
      <c r="D21" s="12">
        <v>0</v>
      </c>
      <c r="E21" s="13">
        <v>77563</v>
      </c>
    </row>
    <row r="22" spans="1:5" ht="14.25">
      <c r="A22" s="10" t="s">
        <v>105</v>
      </c>
      <c r="B22" s="11" t="s">
        <v>490</v>
      </c>
      <c r="C22" s="12">
        <v>0</v>
      </c>
      <c r="D22" s="12">
        <v>0</v>
      </c>
      <c r="E22" s="13">
        <v>0</v>
      </c>
    </row>
    <row r="23" spans="1:5" ht="14.25">
      <c r="A23" s="10" t="s">
        <v>107</v>
      </c>
      <c r="B23" s="11" t="s">
        <v>491</v>
      </c>
      <c r="C23" s="12">
        <v>0</v>
      </c>
      <c r="D23" s="12">
        <v>0</v>
      </c>
      <c r="E23" s="13">
        <v>4404</v>
      </c>
    </row>
    <row r="24" spans="1:5" ht="14.25">
      <c r="A24" s="6" t="s">
        <v>109</v>
      </c>
      <c r="B24" s="7" t="s">
        <v>492</v>
      </c>
      <c r="C24" s="8">
        <v>0</v>
      </c>
      <c r="D24" s="8">
        <v>0</v>
      </c>
      <c r="E24" s="9">
        <v>110295</v>
      </c>
    </row>
    <row r="25" spans="1:5" ht="14.25">
      <c r="A25" s="10" t="s">
        <v>111</v>
      </c>
      <c r="B25" s="11" t="s">
        <v>493</v>
      </c>
      <c r="C25" s="12">
        <v>0</v>
      </c>
      <c r="D25" s="12">
        <v>0</v>
      </c>
      <c r="E25" s="13">
        <v>79016</v>
      </c>
    </row>
    <row r="26" spans="1:5" ht="14.25">
      <c r="A26" s="10" t="s">
        <v>13</v>
      </c>
      <c r="B26" s="11" t="s">
        <v>494</v>
      </c>
      <c r="C26" s="12">
        <v>0</v>
      </c>
      <c r="D26" s="12">
        <v>0</v>
      </c>
      <c r="E26" s="13">
        <v>19537</v>
      </c>
    </row>
    <row r="27" spans="1:5" ht="14.25">
      <c r="A27" s="10" t="s">
        <v>113</v>
      </c>
      <c r="B27" s="11" t="s">
        <v>495</v>
      </c>
      <c r="C27" s="12">
        <v>0</v>
      </c>
      <c r="D27" s="12">
        <v>0</v>
      </c>
      <c r="E27" s="13">
        <v>26942</v>
      </c>
    </row>
    <row r="28" spans="1:5" ht="14.25">
      <c r="A28" s="6" t="s">
        <v>115</v>
      </c>
      <c r="B28" s="7" t="s">
        <v>496</v>
      </c>
      <c r="C28" s="8">
        <v>0</v>
      </c>
      <c r="D28" s="8">
        <v>0</v>
      </c>
      <c r="E28" s="9">
        <v>125495</v>
      </c>
    </row>
    <row r="29" spans="1:5" ht="14.25">
      <c r="A29" s="6" t="s">
        <v>15</v>
      </c>
      <c r="B29" s="7" t="s">
        <v>497</v>
      </c>
      <c r="C29" s="8">
        <v>0</v>
      </c>
      <c r="D29" s="8">
        <v>0</v>
      </c>
      <c r="E29" s="9">
        <v>60824</v>
      </c>
    </row>
    <row r="30" spans="1:5" ht="14.25">
      <c r="A30" s="6" t="s">
        <v>17</v>
      </c>
      <c r="B30" s="7" t="s">
        <v>498</v>
      </c>
      <c r="C30" s="8">
        <v>0</v>
      </c>
      <c r="D30" s="8">
        <v>0</v>
      </c>
      <c r="E30" s="9">
        <v>307529</v>
      </c>
    </row>
    <row r="31" spans="1:5" ht="25.5">
      <c r="A31" s="6" t="s">
        <v>117</v>
      </c>
      <c r="B31" s="7" t="s">
        <v>499</v>
      </c>
      <c r="C31" s="8">
        <v>0</v>
      </c>
      <c r="D31" s="8">
        <v>0</v>
      </c>
      <c r="E31" s="9">
        <v>-69320</v>
      </c>
    </row>
    <row r="32" spans="1:5" ht="14.25">
      <c r="A32" s="10" t="s">
        <v>119</v>
      </c>
      <c r="B32" s="11" t="s">
        <v>500</v>
      </c>
      <c r="C32" s="12">
        <v>0</v>
      </c>
      <c r="D32" s="12">
        <v>0</v>
      </c>
      <c r="E32" s="13">
        <v>216</v>
      </c>
    </row>
    <row r="33" spans="1:5" ht="17.25" customHeight="1">
      <c r="A33" s="10" t="s">
        <v>121</v>
      </c>
      <c r="B33" s="11" t="s">
        <v>501</v>
      </c>
      <c r="C33" s="12">
        <v>0</v>
      </c>
      <c r="D33" s="12">
        <v>0</v>
      </c>
      <c r="E33" s="13">
        <v>8030</v>
      </c>
    </row>
    <row r="34" spans="1:5" ht="18" customHeight="1">
      <c r="A34" s="10" t="s">
        <v>123</v>
      </c>
      <c r="B34" s="11" t="s">
        <v>502</v>
      </c>
      <c r="C34" s="12">
        <v>0</v>
      </c>
      <c r="D34" s="12">
        <v>0</v>
      </c>
      <c r="E34" s="13">
        <v>8059</v>
      </c>
    </row>
    <row r="35" spans="1:5" ht="14.25">
      <c r="A35" s="10" t="s">
        <v>125</v>
      </c>
      <c r="B35" s="11" t="s">
        <v>503</v>
      </c>
      <c r="C35" s="12">
        <v>0</v>
      </c>
      <c r="D35" s="12">
        <v>0</v>
      </c>
      <c r="E35" s="13">
        <v>8031</v>
      </c>
    </row>
    <row r="36" spans="1:5" ht="25.5">
      <c r="A36" s="6" t="s">
        <v>19</v>
      </c>
      <c r="B36" s="7" t="s">
        <v>504</v>
      </c>
      <c r="C36" s="8">
        <v>0</v>
      </c>
      <c r="D36" s="8">
        <v>0</v>
      </c>
      <c r="E36" s="9">
        <v>16305</v>
      </c>
    </row>
    <row r="37" spans="1:5" ht="14.25">
      <c r="A37" s="10" t="s">
        <v>127</v>
      </c>
      <c r="B37" s="11" t="s">
        <v>505</v>
      </c>
      <c r="C37" s="12">
        <v>0</v>
      </c>
      <c r="D37" s="12">
        <v>0</v>
      </c>
      <c r="E37" s="13">
        <v>0</v>
      </c>
    </row>
    <row r="38" spans="1:5" ht="14.25">
      <c r="A38" s="10" t="s">
        <v>129</v>
      </c>
      <c r="B38" s="11" t="s">
        <v>506</v>
      </c>
      <c r="C38" s="12">
        <v>0</v>
      </c>
      <c r="D38" s="12">
        <v>0</v>
      </c>
      <c r="E38" s="13">
        <v>0</v>
      </c>
    </row>
    <row r="39" spans="1:5" ht="14.25">
      <c r="A39" s="10" t="s">
        <v>131</v>
      </c>
      <c r="B39" s="11" t="s">
        <v>507</v>
      </c>
      <c r="C39" s="12">
        <v>0</v>
      </c>
      <c r="D39" s="12">
        <v>0</v>
      </c>
      <c r="E39" s="13">
        <v>0</v>
      </c>
    </row>
    <row r="40" spans="1:5" ht="14.25">
      <c r="A40" s="10" t="s">
        <v>133</v>
      </c>
      <c r="B40" s="11" t="s">
        <v>508</v>
      </c>
      <c r="C40" s="12">
        <v>0</v>
      </c>
      <c r="D40" s="12">
        <v>0</v>
      </c>
      <c r="E40" s="13">
        <v>0</v>
      </c>
    </row>
    <row r="41" spans="1:5" ht="14.25">
      <c r="A41" s="6" t="s">
        <v>135</v>
      </c>
      <c r="B41" s="7" t="s">
        <v>509</v>
      </c>
      <c r="C41" s="8">
        <v>0</v>
      </c>
      <c r="D41" s="8">
        <v>0</v>
      </c>
      <c r="E41" s="9">
        <v>0</v>
      </c>
    </row>
    <row r="42" spans="1:5" ht="14.25">
      <c r="A42" s="6" t="s">
        <v>137</v>
      </c>
      <c r="B42" s="7" t="s">
        <v>510</v>
      </c>
      <c r="C42" s="8">
        <v>0</v>
      </c>
      <c r="D42" s="8">
        <v>0</v>
      </c>
      <c r="E42" s="9">
        <v>16305</v>
      </c>
    </row>
    <row r="43" spans="1:5" ht="14.25">
      <c r="A43" s="6" t="s">
        <v>139</v>
      </c>
      <c r="B43" s="7" t="s">
        <v>511</v>
      </c>
      <c r="C43" s="8">
        <v>0</v>
      </c>
      <c r="D43" s="8">
        <v>0</v>
      </c>
      <c r="E43" s="9">
        <v>-53015</v>
      </c>
    </row>
    <row r="44" spans="1:5" ht="14.25">
      <c r="A44" s="10" t="s">
        <v>21</v>
      </c>
      <c r="B44" s="11" t="s">
        <v>512</v>
      </c>
      <c r="C44" s="12">
        <v>0</v>
      </c>
      <c r="D44" s="12">
        <v>0</v>
      </c>
      <c r="E44" s="13">
        <v>1833</v>
      </c>
    </row>
    <row r="45" spans="1:5" ht="14.25">
      <c r="A45" s="10" t="s">
        <v>23</v>
      </c>
      <c r="B45" s="11" t="s">
        <v>513</v>
      </c>
      <c r="C45" s="12">
        <v>0</v>
      </c>
      <c r="D45" s="12">
        <v>0</v>
      </c>
      <c r="E45" s="13">
        <v>8370</v>
      </c>
    </row>
    <row r="46" spans="1:5" ht="14.25">
      <c r="A46" s="6" t="s">
        <v>25</v>
      </c>
      <c r="B46" s="7" t="s">
        <v>514</v>
      </c>
      <c r="C46" s="8">
        <v>0</v>
      </c>
      <c r="D46" s="8">
        <v>0</v>
      </c>
      <c r="E46" s="9">
        <v>10203</v>
      </c>
    </row>
    <row r="47" spans="1:5" ht="14.25">
      <c r="A47" s="6" t="s">
        <v>27</v>
      </c>
      <c r="B47" s="7" t="s">
        <v>515</v>
      </c>
      <c r="C47" s="8">
        <v>0</v>
      </c>
      <c r="D47" s="8">
        <v>0</v>
      </c>
      <c r="E47" s="9">
        <v>0</v>
      </c>
    </row>
    <row r="48" spans="1:5" ht="14.25">
      <c r="A48" s="6" t="s">
        <v>29</v>
      </c>
      <c r="B48" s="7" t="s">
        <v>516</v>
      </c>
      <c r="C48" s="8">
        <v>0</v>
      </c>
      <c r="D48" s="8">
        <v>0</v>
      </c>
      <c r="E48" s="9">
        <v>10203</v>
      </c>
    </row>
    <row r="49" spans="1:5" ht="15" thickBot="1">
      <c r="A49" s="15" t="s">
        <v>31</v>
      </c>
      <c r="B49" s="16" t="s">
        <v>517</v>
      </c>
      <c r="C49" s="17">
        <v>0</v>
      </c>
      <c r="D49" s="17">
        <v>0</v>
      </c>
      <c r="E49" s="128">
        <v>-42812</v>
      </c>
    </row>
    <row r="51" ht="14.25">
      <c r="B51" s="72" t="s">
        <v>79</v>
      </c>
    </row>
    <row r="52" ht="15">
      <c r="E52" s="18" t="s">
        <v>80</v>
      </c>
    </row>
    <row r="53" ht="15">
      <c r="E53" s="18" t="s">
        <v>81</v>
      </c>
    </row>
    <row r="54" ht="15">
      <c r="E54" s="18" t="s">
        <v>82</v>
      </c>
    </row>
  </sheetData>
  <sheetProtection/>
  <mergeCells count="4">
    <mergeCell ref="B3:C3"/>
    <mergeCell ref="B4:C4"/>
    <mergeCell ref="B5:C5"/>
    <mergeCell ref="A7:E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9"/>
  <sheetViews>
    <sheetView zoomScaleSheetLayoutView="80" zoomScalePageLayoutView="0" workbookViewId="0" topLeftCell="A528">
      <selection activeCell="A206" sqref="A4:E206"/>
    </sheetView>
  </sheetViews>
  <sheetFormatPr defaultColWidth="9.00390625" defaultRowHeight="14.25"/>
  <cols>
    <col min="1" max="1" width="4.375" style="171" customWidth="1"/>
    <col min="2" max="2" width="54.375" style="256" customWidth="1"/>
    <col min="3" max="3" width="8.25390625" style="222" customWidth="1"/>
    <col min="4" max="4" width="10.25390625" style="222" customWidth="1"/>
    <col min="5" max="5" width="10.00390625" style="222" customWidth="1"/>
    <col min="6" max="6" width="9.00390625" style="250" customWidth="1"/>
    <col min="7" max="11" width="18.25390625" style="153" customWidth="1"/>
    <col min="12" max="16384" width="9.00390625" style="153" customWidth="1"/>
  </cols>
  <sheetData>
    <row r="1" spans="1:5" ht="14.25">
      <c r="A1" s="355" t="s">
        <v>1186</v>
      </c>
      <c r="B1" s="356"/>
      <c r="C1" s="356"/>
      <c r="D1" s="356"/>
      <c r="E1" s="356"/>
    </row>
    <row r="2" spans="1:5" ht="31.5" customHeight="1">
      <c r="A2" s="356"/>
      <c r="B2" s="356"/>
      <c r="C2" s="356"/>
      <c r="D2" s="356"/>
      <c r="E2" s="356"/>
    </row>
    <row r="3" spans="1:5" s="151" customFormat="1" ht="27.75" customHeight="1" thickBot="1">
      <c r="A3" s="179"/>
      <c r="B3" s="347" t="s">
        <v>518</v>
      </c>
      <c r="C3" s="348"/>
      <c r="D3" s="348"/>
      <c r="E3" s="348"/>
    </row>
    <row r="4" spans="1:16" s="151" customFormat="1" ht="26.25" thickBot="1">
      <c r="A4" s="180"/>
      <c r="B4" s="181" t="s">
        <v>3</v>
      </c>
      <c r="C4" s="182" t="s">
        <v>519</v>
      </c>
      <c r="D4" s="182" t="s">
        <v>520</v>
      </c>
      <c r="E4" s="183" t="s">
        <v>521</v>
      </c>
      <c r="G4" s="152"/>
      <c r="H4" s="152"/>
      <c r="I4" s="152"/>
      <c r="J4" s="152"/>
      <c r="K4" s="152"/>
      <c r="L4" s="152" t="s">
        <v>522</v>
      </c>
      <c r="M4" s="152" t="s">
        <v>520</v>
      </c>
      <c r="N4" s="152" t="s">
        <v>523</v>
      </c>
      <c r="O4" s="152" t="s">
        <v>524</v>
      </c>
      <c r="P4" s="152" t="s">
        <v>521</v>
      </c>
    </row>
    <row r="5" spans="1:16" ht="18" customHeight="1">
      <c r="A5" s="184" t="s">
        <v>525</v>
      </c>
      <c r="B5" s="185" t="s">
        <v>526</v>
      </c>
      <c r="C5" s="186">
        <v>22605</v>
      </c>
      <c r="D5" s="187">
        <v>22605</v>
      </c>
      <c r="E5" s="188">
        <v>22605</v>
      </c>
      <c r="F5" s="153"/>
      <c r="G5" s="154"/>
      <c r="H5" s="154"/>
      <c r="I5" s="154"/>
      <c r="J5" s="154"/>
      <c r="K5" s="154"/>
      <c r="L5" s="154">
        <v>22605</v>
      </c>
      <c r="M5" s="154">
        <v>22605</v>
      </c>
      <c r="N5" s="154">
        <v>22605</v>
      </c>
      <c r="O5" s="154">
        <v>0</v>
      </c>
      <c r="P5" s="154">
        <v>22605</v>
      </c>
    </row>
    <row r="6" spans="1:16" ht="15.75" customHeight="1">
      <c r="A6" s="189" t="s">
        <v>527</v>
      </c>
      <c r="B6" s="190" t="s">
        <v>528</v>
      </c>
      <c r="C6" s="191">
        <v>23781</v>
      </c>
      <c r="D6" s="191">
        <v>24111</v>
      </c>
      <c r="E6" s="192">
        <v>24111</v>
      </c>
      <c r="F6" s="153"/>
      <c r="G6" s="154"/>
      <c r="H6" s="154"/>
      <c r="I6" s="154"/>
      <c r="J6" s="154"/>
      <c r="K6" s="154"/>
      <c r="L6" s="154">
        <v>23781</v>
      </c>
      <c r="M6" s="154">
        <v>24111</v>
      </c>
      <c r="N6" s="154">
        <v>24111</v>
      </c>
      <c r="O6" s="154">
        <v>0</v>
      </c>
      <c r="P6" s="154">
        <v>24111</v>
      </c>
    </row>
    <row r="7" spans="1:16" ht="29.25" customHeight="1">
      <c r="A7" s="189" t="s">
        <v>529</v>
      </c>
      <c r="B7" s="193" t="s">
        <v>530</v>
      </c>
      <c r="C7" s="191">
        <v>21599</v>
      </c>
      <c r="D7" s="191">
        <v>24445</v>
      </c>
      <c r="E7" s="192">
        <v>24445</v>
      </c>
      <c r="F7" s="153"/>
      <c r="G7" s="154"/>
      <c r="H7" s="154"/>
      <c r="I7" s="154"/>
      <c r="J7" s="154"/>
      <c r="K7" s="154"/>
      <c r="L7" s="154">
        <v>21599</v>
      </c>
      <c r="M7" s="154">
        <v>24445</v>
      </c>
      <c r="N7" s="154">
        <v>24445</v>
      </c>
      <c r="O7" s="154">
        <v>0</v>
      </c>
      <c r="P7" s="154">
        <v>24445</v>
      </c>
    </row>
    <row r="8" spans="1:16" ht="18" customHeight="1">
      <c r="A8" s="189" t="s">
        <v>531</v>
      </c>
      <c r="B8" s="193" t="s">
        <v>532</v>
      </c>
      <c r="C8" s="191">
        <v>1604</v>
      </c>
      <c r="D8" s="191">
        <v>1604</v>
      </c>
      <c r="E8" s="192">
        <v>1604</v>
      </c>
      <c r="F8" s="153"/>
      <c r="G8" s="154"/>
      <c r="H8" s="154"/>
      <c r="I8" s="154"/>
      <c r="J8" s="154"/>
      <c r="K8" s="154"/>
      <c r="L8" s="154">
        <v>1604</v>
      </c>
      <c r="M8" s="154">
        <v>1604</v>
      </c>
      <c r="N8" s="154">
        <v>1604</v>
      </c>
      <c r="O8" s="154">
        <v>0</v>
      </c>
      <c r="P8" s="154">
        <v>1604</v>
      </c>
    </row>
    <row r="9" spans="1:16" ht="14.25">
      <c r="A9" s="189" t="s">
        <v>533</v>
      </c>
      <c r="B9" s="194" t="s">
        <v>534</v>
      </c>
      <c r="C9" s="191">
        <v>23518</v>
      </c>
      <c r="D9" s="191">
        <v>36817</v>
      </c>
      <c r="E9" s="192">
        <v>36817</v>
      </c>
      <c r="F9" s="153"/>
      <c r="G9" s="154"/>
      <c r="H9" s="154"/>
      <c r="I9" s="154"/>
      <c r="J9" s="154"/>
      <c r="K9" s="154"/>
      <c r="L9" s="154">
        <v>23518</v>
      </c>
      <c r="M9" s="154">
        <v>36817</v>
      </c>
      <c r="N9" s="154">
        <v>36817</v>
      </c>
      <c r="O9" s="154">
        <v>0</v>
      </c>
      <c r="P9" s="154">
        <v>36817</v>
      </c>
    </row>
    <row r="10" spans="1:16" ht="14.25">
      <c r="A10" s="189" t="s">
        <v>535</v>
      </c>
      <c r="B10" s="194" t="s">
        <v>536</v>
      </c>
      <c r="C10" s="191"/>
      <c r="D10" s="191">
        <v>4427</v>
      </c>
      <c r="E10" s="192">
        <v>4427</v>
      </c>
      <c r="F10" s="153"/>
      <c r="G10" s="154"/>
      <c r="H10" s="154"/>
      <c r="I10" s="154"/>
      <c r="J10" s="154"/>
      <c r="K10" s="154"/>
      <c r="L10" s="154">
        <v>0</v>
      </c>
      <c r="M10" s="154">
        <v>4427</v>
      </c>
      <c r="N10" s="154">
        <v>4427</v>
      </c>
      <c r="O10" s="154">
        <v>0</v>
      </c>
      <c r="P10" s="154">
        <v>4427</v>
      </c>
    </row>
    <row r="11" spans="1:16" ht="15">
      <c r="A11" s="195" t="s">
        <v>537</v>
      </c>
      <c r="B11" s="196" t="s">
        <v>538</v>
      </c>
      <c r="C11" s="191">
        <f>SUM(C5:C10)</f>
        <v>93107</v>
      </c>
      <c r="D11" s="191">
        <f>SUM(D5:D10)</f>
        <v>114009</v>
      </c>
      <c r="E11" s="192">
        <f>SUM(E5:E10)</f>
        <v>114009</v>
      </c>
      <c r="F11" s="153"/>
      <c r="G11" s="155"/>
      <c r="H11" s="155"/>
      <c r="I11" s="155"/>
      <c r="J11" s="155"/>
      <c r="K11" s="155"/>
      <c r="L11" s="155">
        <v>93107</v>
      </c>
      <c r="M11" s="155">
        <v>114009</v>
      </c>
      <c r="N11" s="155">
        <v>114009</v>
      </c>
      <c r="O11" s="155">
        <v>0</v>
      </c>
      <c r="P11" s="155">
        <v>114009</v>
      </c>
    </row>
    <row r="12" spans="1:16" ht="25.5" customHeight="1">
      <c r="A12" s="189" t="s">
        <v>539</v>
      </c>
      <c r="B12" s="193" t="s">
        <v>540</v>
      </c>
      <c r="C12" s="191">
        <v>4997</v>
      </c>
      <c r="D12" s="191">
        <v>15473</v>
      </c>
      <c r="E12" s="192">
        <v>15472</v>
      </c>
      <c r="F12" s="153"/>
      <c r="G12" s="154"/>
      <c r="H12" s="154"/>
      <c r="I12" s="154"/>
      <c r="J12" s="154"/>
      <c r="K12" s="154"/>
      <c r="L12" s="154">
        <v>4977</v>
      </c>
      <c r="M12" s="154">
        <v>15473</v>
      </c>
      <c r="N12" s="154">
        <v>15472</v>
      </c>
      <c r="O12" s="154">
        <v>0</v>
      </c>
      <c r="P12" s="154">
        <v>15472</v>
      </c>
    </row>
    <row r="13" spans="1:16" ht="15" customHeight="1">
      <c r="A13" s="195" t="s">
        <v>541</v>
      </c>
      <c r="B13" s="196" t="s">
        <v>542</v>
      </c>
      <c r="C13" s="191">
        <f>SUM(C12)</f>
        <v>4997</v>
      </c>
      <c r="D13" s="191">
        <f>SUM(D12)</f>
        <v>15473</v>
      </c>
      <c r="E13" s="192">
        <f>SUM(E12)</f>
        <v>15472</v>
      </c>
      <c r="F13" s="153"/>
      <c r="G13" s="155"/>
      <c r="H13" s="155"/>
      <c r="I13" s="155"/>
      <c r="J13" s="155"/>
      <c r="K13" s="155"/>
      <c r="L13" s="155">
        <v>98084</v>
      </c>
      <c r="M13" s="155">
        <v>129482</v>
      </c>
      <c r="N13" s="155">
        <v>129481</v>
      </c>
      <c r="O13" s="155">
        <v>0</v>
      </c>
      <c r="P13" s="155">
        <v>129481</v>
      </c>
    </row>
    <row r="14" spans="1:16" s="156" customFormat="1" ht="18.75" customHeight="1">
      <c r="A14" s="195" t="s">
        <v>543</v>
      </c>
      <c r="B14" s="197" t="s">
        <v>544</v>
      </c>
      <c r="C14" s="191"/>
      <c r="D14" s="191">
        <v>0</v>
      </c>
      <c r="E14" s="192">
        <v>0</v>
      </c>
      <c r="G14" s="157"/>
      <c r="H14" s="157"/>
      <c r="I14" s="157"/>
      <c r="J14" s="157"/>
      <c r="K14" s="157"/>
      <c r="L14" s="157">
        <v>0</v>
      </c>
      <c r="M14" s="157">
        <v>0</v>
      </c>
      <c r="N14" s="157">
        <v>0</v>
      </c>
      <c r="O14" s="157">
        <v>0</v>
      </c>
      <c r="P14" s="157">
        <v>0</v>
      </c>
    </row>
    <row r="15" spans="1:16" s="156" customFormat="1" ht="14.25" hidden="1">
      <c r="A15" s="189"/>
      <c r="B15" s="193" t="s">
        <v>545</v>
      </c>
      <c r="C15" s="191"/>
      <c r="D15" s="191">
        <v>0</v>
      </c>
      <c r="E15" s="192">
        <v>0</v>
      </c>
      <c r="G15" s="158"/>
      <c r="H15" s="158"/>
      <c r="I15" s="158"/>
      <c r="J15" s="158"/>
      <c r="K15" s="158"/>
      <c r="L15" s="158">
        <v>0</v>
      </c>
      <c r="M15" s="158">
        <v>0</v>
      </c>
      <c r="N15" s="158">
        <v>0</v>
      </c>
      <c r="O15" s="158">
        <v>0</v>
      </c>
      <c r="P15" s="158">
        <v>0</v>
      </c>
    </row>
    <row r="16" spans="1:16" s="156" customFormat="1" ht="14.25" hidden="1">
      <c r="A16" s="189"/>
      <c r="B16" s="193" t="s">
        <v>546</v>
      </c>
      <c r="C16" s="191"/>
      <c r="D16" s="191">
        <v>0</v>
      </c>
      <c r="E16" s="192">
        <v>0</v>
      </c>
      <c r="G16" s="158"/>
      <c r="H16" s="158"/>
      <c r="I16" s="158"/>
      <c r="J16" s="158"/>
      <c r="K16" s="158"/>
      <c r="L16" s="158">
        <v>0</v>
      </c>
      <c r="M16" s="158">
        <v>0</v>
      </c>
      <c r="N16" s="158">
        <v>0</v>
      </c>
      <c r="O16" s="158">
        <v>0</v>
      </c>
      <c r="P16" s="158">
        <v>0</v>
      </c>
    </row>
    <row r="17" spans="1:16" s="156" customFormat="1" ht="24" hidden="1">
      <c r="A17" s="189"/>
      <c r="B17" s="193" t="s">
        <v>547</v>
      </c>
      <c r="C17" s="191"/>
      <c r="D17" s="191">
        <v>0</v>
      </c>
      <c r="E17" s="192">
        <v>0</v>
      </c>
      <c r="G17" s="158"/>
      <c r="H17" s="158"/>
      <c r="I17" s="158"/>
      <c r="J17" s="158"/>
      <c r="K17" s="158"/>
      <c r="L17" s="158">
        <v>0</v>
      </c>
      <c r="M17" s="158">
        <v>0</v>
      </c>
      <c r="N17" s="158">
        <v>0</v>
      </c>
      <c r="O17" s="158">
        <v>0</v>
      </c>
      <c r="P17" s="158">
        <v>0</v>
      </c>
    </row>
    <row r="18" spans="1:16" s="156" customFormat="1" ht="24" hidden="1">
      <c r="A18" s="189"/>
      <c r="B18" s="193" t="s">
        <v>548</v>
      </c>
      <c r="C18" s="191"/>
      <c r="D18" s="191">
        <v>0</v>
      </c>
      <c r="E18" s="192">
        <v>0</v>
      </c>
      <c r="G18" s="158"/>
      <c r="H18" s="158"/>
      <c r="I18" s="158"/>
      <c r="J18" s="158"/>
      <c r="K18" s="158"/>
      <c r="L18" s="158">
        <v>0</v>
      </c>
      <c r="M18" s="158">
        <v>0</v>
      </c>
      <c r="N18" s="158">
        <v>0</v>
      </c>
      <c r="O18" s="158">
        <v>0</v>
      </c>
      <c r="P18" s="158">
        <v>0</v>
      </c>
    </row>
    <row r="19" spans="1:16" s="156" customFormat="1" ht="14.25" hidden="1">
      <c r="A19" s="189"/>
      <c r="B19" s="193" t="s">
        <v>549</v>
      </c>
      <c r="C19" s="191"/>
      <c r="D19" s="191">
        <v>0</v>
      </c>
      <c r="E19" s="192">
        <v>0</v>
      </c>
      <c r="G19" s="158"/>
      <c r="H19" s="158"/>
      <c r="I19" s="158"/>
      <c r="J19" s="158"/>
      <c r="K19" s="158"/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s="156" customFormat="1" ht="15" hidden="1">
      <c r="A20" s="189"/>
      <c r="B20" s="193" t="s">
        <v>550</v>
      </c>
      <c r="C20" s="198"/>
      <c r="D20" s="198">
        <v>0</v>
      </c>
      <c r="E20" s="199">
        <v>0</v>
      </c>
      <c r="G20" s="158"/>
      <c r="H20" s="158"/>
      <c r="I20" s="158"/>
      <c r="J20" s="158"/>
      <c r="K20" s="158"/>
      <c r="L20" s="158">
        <v>0</v>
      </c>
      <c r="M20" s="158">
        <v>0</v>
      </c>
      <c r="N20" s="158">
        <v>0</v>
      </c>
      <c r="O20" s="158">
        <v>0</v>
      </c>
      <c r="P20" s="158">
        <v>0</v>
      </c>
    </row>
    <row r="21" spans="1:16" s="156" customFormat="1" ht="14.25" hidden="1">
      <c r="A21" s="189"/>
      <c r="B21" s="193" t="s">
        <v>551</v>
      </c>
      <c r="C21" s="191"/>
      <c r="D21" s="191">
        <v>0</v>
      </c>
      <c r="E21" s="192">
        <v>0</v>
      </c>
      <c r="G21" s="158"/>
      <c r="H21" s="158"/>
      <c r="I21" s="158"/>
      <c r="J21" s="158"/>
      <c r="K21" s="158"/>
      <c r="L21" s="158">
        <v>0</v>
      </c>
      <c r="M21" s="158">
        <v>0</v>
      </c>
      <c r="N21" s="158">
        <v>0</v>
      </c>
      <c r="O21" s="158">
        <v>0</v>
      </c>
      <c r="P21" s="158">
        <v>0</v>
      </c>
    </row>
    <row r="22" spans="1:16" s="156" customFormat="1" ht="14.25" hidden="1">
      <c r="A22" s="189"/>
      <c r="B22" s="193" t="s">
        <v>552</v>
      </c>
      <c r="C22" s="191"/>
      <c r="D22" s="191">
        <v>0</v>
      </c>
      <c r="E22" s="192">
        <v>0</v>
      </c>
      <c r="G22" s="158"/>
      <c r="H22" s="158"/>
      <c r="I22" s="158"/>
      <c r="J22" s="158"/>
      <c r="K22" s="158"/>
      <c r="L22" s="158">
        <v>0</v>
      </c>
      <c r="M22" s="158">
        <v>0</v>
      </c>
      <c r="N22" s="158">
        <v>0</v>
      </c>
      <c r="O22" s="158">
        <v>0</v>
      </c>
      <c r="P22" s="158">
        <v>0</v>
      </c>
    </row>
    <row r="23" spans="1:16" s="156" customFormat="1" ht="14.25" hidden="1">
      <c r="A23" s="189"/>
      <c r="B23" s="193" t="s">
        <v>553</v>
      </c>
      <c r="C23" s="191"/>
      <c r="D23" s="191">
        <v>0</v>
      </c>
      <c r="E23" s="192">
        <v>0</v>
      </c>
      <c r="G23" s="158"/>
      <c r="H23" s="158"/>
      <c r="I23" s="158"/>
      <c r="J23" s="158"/>
      <c r="K23" s="158"/>
      <c r="L23" s="158">
        <v>0</v>
      </c>
      <c r="M23" s="158">
        <v>0</v>
      </c>
      <c r="N23" s="158">
        <v>0</v>
      </c>
      <c r="O23" s="158">
        <v>0</v>
      </c>
      <c r="P23" s="158">
        <v>0</v>
      </c>
    </row>
    <row r="24" spans="1:16" s="156" customFormat="1" ht="15" hidden="1">
      <c r="A24" s="189"/>
      <c r="B24" s="193" t="s">
        <v>554</v>
      </c>
      <c r="C24" s="198"/>
      <c r="D24" s="198">
        <v>0</v>
      </c>
      <c r="E24" s="199">
        <v>0</v>
      </c>
      <c r="G24" s="158"/>
      <c r="H24" s="158"/>
      <c r="I24" s="158"/>
      <c r="J24" s="158"/>
      <c r="K24" s="158"/>
      <c r="L24" s="158">
        <v>0</v>
      </c>
      <c r="M24" s="158">
        <v>0</v>
      </c>
      <c r="N24" s="158">
        <v>0</v>
      </c>
      <c r="O24" s="158">
        <v>0</v>
      </c>
      <c r="P24" s="158">
        <v>0</v>
      </c>
    </row>
    <row r="25" spans="1:16" s="156" customFormat="1" ht="15" hidden="1">
      <c r="A25" s="189"/>
      <c r="B25" s="193" t="s">
        <v>555</v>
      </c>
      <c r="C25" s="198"/>
      <c r="D25" s="198">
        <v>0</v>
      </c>
      <c r="E25" s="199">
        <v>0</v>
      </c>
      <c r="G25" s="158"/>
      <c r="H25" s="158"/>
      <c r="I25" s="158"/>
      <c r="J25" s="158"/>
      <c r="K25" s="158"/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s="156" customFormat="1" ht="15" hidden="1">
      <c r="A26" s="189"/>
      <c r="B26" s="193" t="s">
        <v>556</v>
      </c>
      <c r="C26" s="198"/>
      <c r="D26" s="198">
        <v>0</v>
      </c>
      <c r="E26" s="199">
        <v>0</v>
      </c>
      <c r="G26" s="158"/>
      <c r="H26" s="158"/>
      <c r="I26" s="158"/>
      <c r="J26" s="158"/>
      <c r="K26" s="158"/>
      <c r="L26" s="158">
        <v>0</v>
      </c>
      <c r="M26" s="158">
        <v>0</v>
      </c>
      <c r="N26" s="158">
        <v>0</v>
      </c>
      <c r="O26" s="158">
        <v>0</v>
      </c>
      <c r="P26" s="158">
        <v>0</v>
      </c>
    </row>
    <row r="27" spans="1:16" s="156" customFormat="1" ht="14.25" hidden="1">
      <c r="A27" s="189"/>
      <c r="B27" s="193" t="s">
        <v>557</v>
      </c>
      <c r="C27" s="191"/>
      <c r="D27" s="191">
        <v>0</v>
      </c>
      <c r="E27" s="192">
        <v>0</v>
      </c>
      <c r="G27" s="158"/>
      <c r="H27" s="158"/>
      <c r="I27" s="158"/>
      <c r="J27" s="158"/>
      <c r="K27" s="158"/>
      <c r="L27" s="158">
        <v>0</v>
      </c>
      <c r="M27" s="158">
        <v>0</v>
      </c>
      <c r="N27" s="158">
        <v>0</v>
      </c>
      <c r="O27" s="158">
        <v>0</v>
      </c>
      <c r="P27" s="158">
        <v>0</v>
      </c>
    </row>
    <row r="28" spans="1:16" s="156" customFormat="1" ht="14.25">
      <c r="A28" s="195" t="s">
        <v>558</v>
      </c>
      <c r="B28" s="197" t="s">
        <v>559</v>
      </c>
      <c r="C28" s="191"/>
      <c r="D28" s="191">
        <f>D15+D19</f>
        <v>0</v>
      </c>
      <c r="E28" s="192">
        <f>E15+E19</f>
        <v>0</v>
      </c>
      <c r="G28" s="157"/>
      <c r="H28" s="157"/>
      <c r="I28" s="157"/>
      <c r="J28" s="157"/>
      <c r="K28" s="157"/>
      <c r="L28" s="157">
        <v>0</v>
      </c>
      <c r="M28" s="157">
        <v>0</v>
      </c>
      <c r="N28" s="157">
        <v>0</v>
      </c>
      <c r="O28" s="157">
        <v>0</v>
      </c>
      <c r="P28" s="157">
        <v>0</v>
      </c>
    </row>
    <row r="29" spans="1:16" s="156" customFormat="1" ht="14.25" hidden="1">
      <c r="A29" s="189"/>
      <c r="B29" s="193" t="s">
        <v>560</v>
      </c>
      <c r="C29" s="191"/>
      <c r="D29" s="191">
        <v>0</v>
      </c>
      <c r="E29" s="192">
        <v>0</v>
      </c>
      <c r="G29" s="158"/>
      <c r="H29" s="158"/>
      <c r="I29" s="158"/>
      <c r="J29" s="158"/>
      <c r="K29" s="158"/>
      <c r="L29" s="158">
        <v>0</v>
      </c>
      <c r="M29" s="158">
        <v>0</v>
      </c>
      <c r="N29" s="158">
        <v>0</v>
      </c>
      <c r="O29" s="158">
        <v>0</v>
      </c>
      <c r="P29" s="158">
        <v>0</v>
      </c>
    </row>
    <row r="30" spans="1:16" s="156" customFormat="1" ht="14.25" hidden="1">
      <c r="A30" s="189"/>
      <c r="B30" s="193" t="s">
        <v>561</v>
      </c>
      <c r="C30" s="191"/>
      <c r="D30" s="191">
        <v>0</v>
      </c>
      <c r="E30" s="192">
        <v>0</v>
      </c>
      <c r="G30" s="158"/>
      <c r="H30" s="158"/>
      <c r="I30" s="158"/>
      <c r="J30" s="158"/>
      <c r="K30" s="158"/>
      <c r="L30" s="158">
        <v>0</v>
      </c>
      <c r="M30" s="158">
        <v>0</v>
      </c>
      <c r="N30" s="158">
        <v>0</v>
      </c>
      <c r="O30" s="158">
        <v>0</v>
      </c>
      <c r="P30" s="158">
        <v>0</v>
      </c>
    </row>
    <row r="31" spans="1:16" s="156" customFormat="1" ht="24" hidden="1">
      <c r="A31" s="189"/>
      <c r="B31" s="193" t="s">
        <v>562</v>
      </c>
      <c r="C31" s="191"/>
      <c r="D31" s="191">
        <v>0</v>
      </c>
      <c r="E31" s="192">
        <v>0</v>
      </c>
      <c r="G31" s="158"/>
      <c r="H31" s="158"/>
      <c r="I31" s="158"/>
      <c r="J31" s="158"/>
      <c r="K31" s="158"/>
      <c r="L31" s="158">
        <v>0</v>
      </c>
      <c r="M31" s="158">
        <v>0</v>
      </c>
      <c r="N31" s="158">
        <v>0</v>
      </c>
      <c r="O31" s="158">
        <v>0</v>
      </c>
      <c r="P31" s="158">
        <v>0</v>
      </c>
    </row>
    <row r="32" spans="1:16" s="159" customFormat="1" ht="14.25" hidden="1">
      <c r="A32" s="189"/>
      <c r="B32" s="200" t="s">
        <v>563</v>
      </c>
      <c r="C32" s="191"/>
      <c r="D32" s="191">
        <v>0</v>
      </c>
      <c r="E32" s="192">
        <v>0</v>
      </c>
      <c r="G32" s="160"/>
      <c r="H32" s="160"/>
      <c r="I32" s="160"/>
      <c r="J32" s="160"/>
      <c r="K32" s="160"/>
      <c r="L32" s="160">
        <v>0</v>
      </c>
      <c r="M32" s="160">
        <v>0</v>
      </c>
      <c r="N32" s="160">
        <v>0</v>
      </c>
      <c r="O32" s="160">
        <v>0</v>
      </c>
      <c r="P32" s="160">
        <v>0</v>
      </c>
    </row>
    <row r="33" spans="1:16" s="159" customFormat="1" ht="14.25" hidden="1">
      <c r="A33" s="189"/>
      <c r="B33" s="200" t="s">
        <v>564</v>
      </c>
      <c r="C33" s="191"/>
      <c r="D33" s="191">
        <v>0</v>
      </c>
      <c r="E33" s="192">
        <v>0</v>
      </c>
      <c r="G33" s="160"/>
      <c r="H33" s="160"/>
      <c r="I33" s="160"/>
      <c r="J33" s="160"/>
      <c r="K33" s="160"/>
      <c r="L33" s="160">
        <v>0</v>
      </c>
      <c r="M33" s="160">
        <v>0</v>
      </c>
      <c r="N33" s="160">
        <v>0</v>
      </c>
      <c r="O33" s="160">
        <v>0</v>
      </c>
      <c r="P33" s="160">
        <v>0</v>
      </c>
    </row>
    <row r="34" spans="1:16" s="159" customFormat="1" ht="14.25" hidden="1">
      <c r="A34" s="189"/>
      <c r="B34" s="200" t="s">
        <v>565</v>
      </c>
      <c r="C34" s="191"/>
      <c r="D34" s="191">
        <v>0</v>
      </c>
      <c r="E34" s="192">
        <v>0</v>
      </c>
      <c r="G34" s="160"/>
      <c r="H34" s="160"/>
      <c r="I34" s="160"/>
      <c r="J34" s="160"/>
      <c r="K34" s="160"/>
      <c r="L34" s="160">
        <v>0</v>
      </c>
      <c r="M34" s="160">
        <v>0</v>
      </c>
      <c r="N34" s="160">
        <v>0</v>
      </c>
      <c r="O34" s="160">
        <v>0</v>
      </c>
      <c r="P34" s="160">
        <v>0</v>
      </c>
    </row>
    <row r="35" spans="1:16" s="159" customFormat="1" ht="14.25" hidden="1">
      <c r="A35" s="189"/>
      <c r="B35" s="200" t="s">
        <v>566</v>
      </c>
      <c r="C35" s="191"/>
      <c r="D35" s="191">
        <v>0</v>
      </c>
      <c r="E35" s="192">
        <v>0</v>
      </c>
      <c r="G35" s="160"/>
      <c r="H35" s="160"/>
      <c r="I35" s="160"/>
      <c r="J35" s="160"/>
      <c r="K35" s="160"/>
      <c r="L35" s="160">
        <v>0</v>
      </c>
      <c r="M35" s="160">
        <v>0</v>
      </c>
      <c r="N35" s="160">
        <v>0</v>
      </c>
      <c r="O35" s="160">
        <v>0</v>
      </c>
      <c r="P35" s="160">
        <v>0</v>
      </c>
    </row>
    <row r="36" spans="1:16" s="159" customFormat="1" ht="14.25" hidden="1">
      <c r="A36" s="189"/>
      <c r="B36" s="200" t="s">
        <v>567</v>
      </c>
      <c r="C36" s="191"/>
      <c r="D36" s="191">
        <v>0</v>
      </c>
      <c r="E36" s="192">
        <v>0</v>
      </c>
      <c r="G36" s="160"/>
      <c r="H36" s="160"/>
      <c r="I36" s="160"/>
      <c r="J36" s="160"/>
      <c r="K36" s="160"/>
      <c r="L36" s="160">
        <v>0</v>
      </c>
      <c r="M36" s="160">
        <v>0</v>
      </c>
      <c r="N36" s="160">
        <v>0</v>
      </c>
      <c r="O36" s="160">
        <v>0</v>
      </c>
      <c r="P36" s="160">
        <v>0</v>
      </c>
    </row>
    <row r="37" spans="1:16" s="159" customFormat="1" ht="15" hidden="1">
      <c r="A37" s="189"/>
      <c r="B37" s="200" t="s">
        <v>568</v>
      </c>
      <c r="C37" s="198"/>
      <c r="D37" s="198">
        <v>0</v>
      </c>
      <c r="E37" s="199">
        <v>0</v>
      </c>
      <c r="G37" s="160"/>
      <c r="H37" s="160"/>
      <c r="I37" s="160"/>
      <c r="J37" s="160"/>
      <c r="K37" s="160"/>
      <c r="L37" s="160">
        <v>0</v>
      </c>
      <c r="M37" s="160">
        <v>0</v>
      </c>
      <c r="N37" s="160">
        <v>0</v>
      </c>
      <c r="O37" s="160">
        <v>0</v>
      </c>
      <c r="P37" s="160">
        <v>0</v>
      </c>
    </row>
    <row r="38" spans="1:16" s="159" customFormat="1" ht="14.25" hidden="1">
      <c r="A38" s="189"/>
      <c r="B38" s="200" t="s">
        <v>569</v>
      </c>
      <c r="C38" s="191"/>
      <c r="D38" s="191">
        <v>0</v>
      </c>
      <c r="E38" s="192">
        <v>0</v>
      </c>
      <c r="G38" s="160"/>
      <c r="H38" s="160"/>
      <c r="I38" s="160"/>
      <c r="J38" s="160"/>
      <c r="K38" s="160"/>
      <c r="L38" s="160">
        <v>0</v>
      </c>
      <c r="M38" s="160">
        <v>0</v>
      </c>
      <c r="N38" s="160">
        <v>0</v>
      </c>
      <c r="O38" s="160">
        <v>0</v>
      </c>
      <c r="P38" s="160">
        <v>0</v>
      </c>
    </row>
    <row r="39" spans="1:16" s="159" customFormat="1" ht="14.25" hidden="1">
      <c r="A39" s="189"/>
      <c r="B39" s="200" t="s">
        <v>570</v>
      </c>
      <c r="C39" s="191"/>
      <c r="D39" s="191">
        <v>0</v>
      </c>
      <c r="E39" s="192">
        <v>0</v>
      </c>
      <c r="G39" s="160"/>
      <c r="H39" s="160"/>
      <c r="I39" s="160"/>
      <c r="J39" s="160"/>
      <c r="K39" s="160"/>
      <c r="L39" s="160">
        <v>0</v>
      </c>
      <c r="M39" s="160">
        <v>0</v>
      </c>
      <c r="N39" s="160">
        <v>0</v>
      </c>
      <c r="O39" s="160">
        <v>0</v>
      </c>
      <c r="P39" s="160">
        <v>0</v>
      </c>
    </row>
    <row r="40" spans="1:16" s="159" customFormat="1" ht="15" hidden="1">
      <c r="A40" s="189"/>
      <c r="B40" s="200" t="s">
        <v>571</v>
      </c>
      <c r="C40" s="198"/>
      <c r="D40" s="198">
        <v>0</v>
      </c>
      <c r="E40" s="199">
        <v>0</v>
      </c>
      <c r="G40" s="160"/>
      <c r="H40" s="160"/>
      <c r="I40" s="160"/>
      <c r="J40" s="160"/>
      <c r="K40" s="160"/>
      <c r="L40" s="160">
        <v>0</v>
      </c>
      <c r="M40" s="160">
        <v>0</v>
      </c>
      <c r="N40" s="160">
        <v>0</v>
      </c>
      <c r="O40" s="160">
        <v>0</v>
      </c>
      <c r="P40" s="160">
        <v>0</v>
      </c>
    </row>
    <row r="41" spans="1:16" s="159" customFormat="1" ht="14.25" hidden="1">
      <c r="A41" s="189"/>
      <c r="B41" s="200" t="s">
        <v>572</v>
      </c>
      <c r="C41" s="191"/>
      <c r="D41" s="191">
        <v>0</v>
      </c>
      <c r="E41" s="192">
        <v>0</v>
      </c>
      <c r="G41" s="160"/>
      <c r="H41" s="160"/>
      <c r="I41" s="160"/>
      <c r="J41" s="160"/>
      <c r="K41" s="160"/>
      <c r="L41" s="160">
        <v>0</v>
      </c>
      <c r="M41" s="160">
        <v>0</v>
      </c>
      <c r="N41" s="160">
        <v>0</v>
      </c>
      <c r="O41" s="160">
        <v>0</v>
      </c>
      <c r="P41" s="160">
        <v>0</v>
      </c>
    </row>
    <row r="42" spans="1:16" s="159" customFormat="1" ht="14.25" hidden="1">
      <c r="A42" s="189"/>
      <c r="B42" s="200" t="s">
        <v>573</v>
      </c>
      <c r="C42" s="191"/>
      <c r="D42" s="191">
        <v>0</v>
      </c>
      <c r="E42" s="192">
        <v>0</v>
      </c>
      <c r="G42" s="160"/>
      <c r="H42" s="160"/>
      <c r="I42" s="160"/>
      <c r="J42" s="160"/>
      <c r="K42" s="160"/>
      <c r="L42" s="160">
        <v>0</v>
      </c>
      <c r="M42" s="160">
        <v>0</v>
      </c>
      <c r="N42" s="160">
        <v>0</v>
      </c>
      <c r="O42" s="160">
        <v>0</v>
      </c>
      <c r="P42" s="160">
        <v>0</v>
      </c>
    </row>
    <row r="43" spans="1:16" s="159" customFormat="1" ht="14.25" hidden="1">
      <c r="A43" s="189"/>
      <c r="B43" s="200" t="s">
        <v>574</v>
      </c>
      <c r="C43" s="191"/>
      <c r="D43" s="191">
        <v>0</v>
      </c>
      <c r="E43" s="192">
        <v>0</v>
      </c>
      <c r="G43" s="160"/>
      <c r="H43" s="160"/>
      <c r="I43" s="160"/>
      <c r="J43" s="160"/>
      <c r="K43" s="160"/>
      <c r="L43" s="160">
        <v>0</v>
      </c>
      <c r="M43" s="160">
        <v>0</v>
      </c>
      <c r="N43" s="160">
        <v>0</v>
      </c>
      <c r="O43" s="160">
        <v>0</v>
      </c>
      <c r="P43" s="160">
        <v>0</v>
      </c>
    </row>
    <row r="44" spans="1:16" s="161" customFormat="1" ht="15">
      <c r="A44" s="195" t="s">
        <v>575</v>
      </c>
      <c r="B44" s="196" t="s">
        <v>576</v>
      </c>
      <c r="C44" s="198">
        <v>98574</v>
      </c>
      <c r="D44" s="198">
        <v>98621</v>
      </c>
      <c r="E44" s="199">
        <f>E45+E46+E47+E48</f>
        <v>98621</v>
      </c>
      <c r="G44" s="155"/>
      <c r="H44" s="155"/>
      <c r="I44" s="155"/>
      <c r="J44" s="155"/>
      <c r="K44" s="155"/>
      <c r="L44" s="155">
        <v>98574</v>
      </c>
      <c r="M44" s="155">
        <v>98621</v>
      </c>
      <c r="N44" s="155">
        <v>101600</v>
      </c>
      <c r="O44" s="155">
        <v>0</v>
      </c>
      <c r="P44" s="155">
        <v>98621</v>
      </c>
    </row>
    <row r="45" spans="1:16" ht="14.25" hidden="1">
      <c r="A45" s="189"/>
      <c r="B45" s="194" t="s">
        <v>577</v>
      </c>
      <c r="C45" s="191"/>
      <c r="D45" s="191">
        <v>0</v>
      </c>
      <c r="E45" s="192">
        <v>91777</v>
      </c>
      <c r="F45" s="153"/>
      <c r="G45" s="154"/>
      <c r="H45" s="154"/>
      <c r="I45" s="154"/>
      <c r="J45" s="154"/>
      <c r="K45" s="154"/>
      <c r="L45" s="154">
        <v>0</v>
      </c>
      <c r="M45" s="154">
        <v>0</v>
      </c>
      <c r="N45" s="154">
        <v>0</v>
      </c>
      <c r="O45" s="154">
        <v>0</v>
      </c>
      <c r="P45" s="154">
        <v>91777</v>
      </c>
    </row>
    <row r="46" spans="1:16" ht="14.25" hidden="1">
      <c r="A46" s="189"/>
      <c r="B46" s="194" t="s">
        <v>578</v>
      </c>
      <c r="C46" s="191"/>
      <c r="D46" s="191">
        <v>0</v>
      </c>
      <c r="E46" s="192">
        <v>12</v>
      </c>
      <c r="F46" s="153"/>
      <c r="G46" s="154"/>
      <c r="H46" s="154"/>
      <c r="I46" s="154"/>
      <c r="J46" s="154"/>
      <c r="K46" s="154"/>
      <c r="L46" s="154">
        <v>0</v>
      </c>
      <c r="M46" s="154">
        <v>0</v>
      </c>
      <c r="N46" s="154">
        <v>0</v>
      </c>
      <c r="O46" s="154">
        <v>0</v>
      </c>
      <c r="P46" s="154">
        <v>12</v>
      </c>
    </row>
    <row r="47" spans="1:16" ht="14.25" hidden="1">
      <c r="A47" s="189"/>
      <c r="B47" s="194" t="s">
        <v>579</v>
      </c>
      <c r="C47" s="191"/>
      <c r="D47" s="191">
        <v>0</v>
      </c>
      <c r="E47" s="192">
        <v>180</v>
      </c>
      <c r="F47" s="153"/>
      <c r="G47" s="154"/>
      <c r="H47" s="154"/>
      <c r="I47" s="154"/>
      <c r="J47" s="154"/>
      <c r="K47" s="154"/>
      <c r="L47" s="154">
        <v>0</v>
      </c>
      <c r="M47" s="154">
        <v>0</v>
      </c>
      <c r="N47" s="154">
        <v>0</v>
      </c>
      <c r="O47" s="154">
        <v>0</v>
      </c>
      <c r="P47" s="154">
        <v>180</v>
      </c>
    </row>
    <row r="48" spans="1:16" ht="14.25" hidden="1">
      <c r="A48" s="189"/>
      <c r="B48" s="194" t="s">
        <v>580</v>
      </c>
      <c r="C48" s="191"/>
      <c r="D48" s="191">
        <v>0</v>
      </c>
      <c r="E48" s="192">
        <v>6652</v>
      </c>
      <c r="F48" s="153"/>
      <c r="G48" s="154"/>
      <c r="H48" s="154"/>
      <c r="I48" s="154"/>
      <c r="J48" s="154"/>
      <c r="K48" s="154"/>
      <c r="L48" s="154">
        <v>0</v>
      </c>
      <c r="M48" s="154">
        <v>0</v>
      </c>
      <c r="N48" s="154">
        <v>0</v>
      </c>
      <c r="O48" s="154">
        <v>0</v>
      </c>
      <c r="P48" s="154">
        <v>6652</v>
      </c>
    </row>
    <row r="49" spans="1:16" s="156" customFormat="1" ht="14.25" hidden="1">
      <c r="A49" s="189"/>
      <c r="B49" s="193" t="s">
        <v>581</v>
      </c>
      <c r="C49" s="191"/>
      <c r="D49" s="191">
        <v>0</v>
      </c>
      <c r="E49" s="192">
        <v>0</v>
      </c>
      <c r="G49" s="158"/>
      <c r="H49" s="158"/>
      <c r="I49" s="158"/>
      <c r="J49" s="158"/>
      <c r="K49" s="158"/>
      <c r="L49" s="158">
        <v>0</v>
      </c>
      <c r="M49" s="158">
        <v>0</v>
      </c>
      <c r="N49" s="158">
        <v>0</v>
      </c>
      <c r="O49" s="158">
        <v>0</v>
      </c>
      <c r="P49" s="158">
        <v>0</v>
      </c>
    </row>
    <row r="50" spans="1:16" s="156" customFormat="1" ht="15" hidden="1">
      <c r="A50" s="189"/>
      <c r="B50" s="193" t="s">
        <v>582</v>
      </c>
      <c r="C50" s="198"/>
      <c r="D50" s="198">
        <v>0</v>
      </c>
      <c r="E50" s="199">
        <v>0</v>
      </c>
      <c r="G50" s="158"/>
      <c r="H50" s="158"/>
      <c r="I50" s="158"/>
      <c r="J50" s="158"/>
      <c r="K50" s="158"/>
      <c r="L50" s="158">
        <v>0</v>
      </c>
      <c r="M50" s="158">
        <v>0</v>
      </c>
      <c r="N50" s="158">
        <v>0</v>
      </c>
      <c r="O50" s="158">
        <v>0</v>
      </c>
      <c r="P50" s="158">
        <v>0</v>
      </c>
    </row>
    <row r="51" spans="1:16" s="156" customFormat="1" ht="14.25" hidden="1">
      <c r="A51" s="189"/>
      <c r="B51" s="193" t="s">
        <v>583</v>
      </c>
      <c r="C51" s="191"/>
      <c r="D51" s="191">
        <v>0</v>
      </c>
      <c r="E51" s="192">
        <v>0</v>
      </c>
      <c r="G51" s="158"/>
      <c r="H51" s="158"/>
      <c r="I51" s="158"/>
      <c r="J51" s="158"/>
      <c r="K51" s="158"/>
      <c r="L51" s="158">
        <v>0</v>
      </c>
      <c r="M51" s="158">
        <v>0</v>
      </c>
      <c r="N51" s="158">
        <v>0</v>
      </c>
      <c r="O51" s="158">
        <v>0</v>
      </c>
      <c r="P51" s="158">
        <v>0</v>
      </c>
    </row>
    <row r="52" spans="1:16" ht="14.25">
      <c r="A52" s="189" t="s">
        <v>584</v>
      </c>
      <c r="B52" s="194" t="s">
        <v>585</v>
      </c>
      <c r="C52" s="191">
        <v>24000</v>
      </c>
      <c r="D52" s="191">
        <v>28192</v>
      </c>
      <c r="E52" s="192">
        <v>28192</v>
      </c>
      <c r="F52" s="153"/>
      <c r="G52" s="154"/>
      <c r="H52" s="154"/>
      <c r="I52" s="154"/>
      <c r="J52" s="154"/>
      <c r="K52" s="154"/>
      <c r="L52" s="154">
        <v>24000</v>
      </c>
      <c r="M52" s="154">
        <v>28192</v>
      </c>
      <c r="N52" s="154">
        <v>31383</v>
      </c>
      <c r="O52" s="154">
        <v>0</v>
      </c>
      <c r="P52" s="154">
        <v>28192</v>
      </c>
    </row>
    <row r="53" spans="1:16" s="156" customFormat="1" ht="15" hidden="1">
      <c r="A53" s="189"/>
      <c r="B53" s="193" t="s">
        <v>586</v>
      </c>
      <c r="C53" s="198"/>
      <c r="D53" s="198">
        <v>0</v>
      </c>
      <c r="E53" s="199">
        <v>0</v>
      </c>
      <c r="G53" s="158"/>
      <c r="H53" s="158"/>
      <c r="I53" s="158"/>
      <c r="J53" s="158"/>
      <c r="K53" s="158"/>
      <c r="L53" s="158">
        <v>0</v>
      </c>
      <c r="M53" s="158">
        <v>0</v>
      </c>
      <c r="N53" s="158">
        <v>0</v>
      </c>
      <c r="O53" s="158">
        <v>0</v>
      </c>
      <c r="P53" s="158">
        <v>0</v>
      </c>
    </row>
    <row r="54" spans="1:16" s="156" customFormat="1" ht="14.25" hidden="1">
      <c r="A54" s="189"/>
      <c r="B54" s="193" t="s">
        <v>587</v>
      </c>
      <c r="C54" s="191"/>
      <c r="D54" s="191">
        <v>0</v>
      </c>
      <c r="E54" s="192">
        <v>0</v>
      </c>
      <c r="G54" s="158"/>
      <c r="H54" s="158"/>
      <c r="I54" s="158"/>
      <c r="J54" s="158"/>
      <c r="K54" s="158"/>
      <c r="L54" s="158">
        <v>0</v>
      </c>
      <c r="M54" s="158">
        <v>0</v>
      </c>
      <c r="N54" s="158">
        <v>0</v>
      </c>
      <c r="O54" s="158">
        <v>0</v>
      </c>
      <c r="P54" s="158">
        <v>0</v>
      </c>
    </row>
    <row r="55" spans="1:16" s="156" customFormat="1" ht="14.25" hidden="1">
      <c r="A55" s="189"/>
      <c r="B55" s="193" t="s">
        <v>588</v>
      </c>
      <c r="C55" s="191"/>
      <c r="D55" s="191">
        <v>0</v>
      </c>
      <c r="E55" s="192">
        <v>0</v>
      </c>
      <c r="G55" s="158"/>
      <c r="H55" s="158"/>
      <c r="I55" s="158"/>
      <c r="J55" s="158"/>
      <c r="K55" s="158"/>
      <c r="L55" s="158">
        <v>0</v>
      </c>
      <c r="M55" s="158">
        <v>0</v>
      </c>
      <c r="N55" s="158">
        <v>0</v>
      </c>
      <c r="O55" s="158">
        <v>0</v>
      </c>
      <c r="P55" s="158">
        <v>0</v>
      </c>
    </row>
    <row r="56" spans="1:16" s="156" customFormat="1" ht="12" hidden="1">
      <c r="A56" s="189"/>
      <c r="B56" s="193" t="s">
        <v>589</v>
      </c>
      <c r="C56" s="201"/>
      <c r="D56" s="201">
        <v>0</v>
      </c>
      <c r="E56" s="202">
        <v>0</v>
      </c>
      <c r="G56" s="158"/>
      <c r="H56" s="158"/>
      <c r="I56" s="158"/>
      <c r="J56" s="158"/>
      <c r="K56" s="158"/>
      <c r="L56" s="158">
        <v>0</v>
      </c>
      <c r="M56" s="158">
        <v>0</v>
      </c>
      <c r="N56" s="158">
        <v>0</v>
      </c>
      <c r="O56" s="158">
        <v>0</v>
      </c>
      <c r="P56" s="158">
        <v>0</v>
      </c>
    </row>
    <row r="57" spans="1:16" s="156" customFormat="1" ht="12" hidden="1">
      <c r="A57" s="189"/>
      <c r="B57" s="193" t="s">
        <v>590</v>
      </c>
      <c r="C57" s="201"/>
      <c r="D57" s="201">
        <v>0</v>
      </c>
      <c r="E57" s="202">
        <v>0</v>
      </c>
      <c r="G57" s="158"/>
      <c r="H57" s="158"/>
      <c r="I57" s="158"/>
      <c r="J57" s="158"/>
      <c r="K57" s="158"/>
      <c r="L57" s="158">
        <v>0</v>
      </c>
      <c r="M57" s="158">
        <v>0</v>
      </c>
      <c r="N57" s="158">
        <v>0</v>
      </c>
      <c r="O57" s="158">
        <v>0</v>
      </c>
      <c r="P57" s="158">
        <v>0</v>
      </c>
    </row>
    <row r="58" spans="1:16" s="156" customFormat="1" ht="12" hidden="1">
      <c r="A58" s="189"/>
      <c r="B58" s="193" t="s">
        <v>591</v>
      </c>
      <c r="C58" s="201"/>
      <c r="D58" s="201">
        <v>0</v>
      </c>
      <c r="E58" s="202">
        <v>0</v>
      </c>
      <c r="G58" s="158"/>
      <c r="H58" s="158"/>
      <c r="I58" s="158"/>
      <c r="J58" s="158"/>
      <c r="K58" s="158"/>
      <c r="L58" s="158">
        <v>0</v>
      </c>
      <c r="M58" s="158">
        <v>0</v>
      </c>
      <c r="N58" s="158">
        <v>0</v>
      </c>
      <c r="O58" s="158">
        <v>0</v>
      </c>
      <c r="P58" s="158">
        <v>0</v>
      </c>
    </row>
    <row r="59" spans="1:16" ht="14.25">
      <c r="A59" s="189" t="s">
        <v>592</v>
      </c>
      <c r="B59" s="193" t="s">
        <v>593</v>
      </c>
      <c r="C59" s="201">
        <v>0</v>
      </c>
      <c r="D59" s="201">
        <v>0</v>
      </c>
      <c r="E59" s="202">
        <v>28192</v>
      </c>
      <c r="F59" s="153"/>
      <c r="G59" s="154"/>
      <c r="H59" s="154"/>
      <c r="I59" s="154"/>
      <c r="J59" s="154"/>
      <c r="K59" s="154"/>
      <c r="L59" s="154">
        <v>0</v>
      </c>
      <c r="M59" s="154">
        <v>0</v>
      </c>
      <c r="N59" s="154">
        <v>0</v>
      </c>
      <c r="O59" s="154">
        <v>0</v>
      </c>
      <c r="P59" s="154">
        <v>28192</v>
      </c>
    </row>
    <row r="60" spans="1:16" s="156" customFormat="1" ht="13.5" customHeight="1" hidden="1">
      <c r="A60" s="189"/>
      <c r="B60" s="193" t="s">
        <v>594</v>
      </c>
      <c r="C60" s="201"/>
      <c r="D60" s="201">
        <v>0</v>
      </c>
      <c r="E60" s="202">
        <v>0</v>
      </c>
      <c r="G60" s="158"/>
      <c r="H60" s="158"/>
      <c r="I60" s="158"/>
      <c r="J60" s="158"/>
      <c r="K60" s="158"/>
      <c r="L60" s="158">
        <v>0</v>
      </c>
      <c r="M60" s="158">
        <v>0</v>
      </c>
      <c r="N60" s="158">
        <v>0</v>
      </c>
      <c r="O60" s="158">
        <v>0</v>
      </c>
      <c r="P60" s="158">
        <v>0</v>
      </c>
    </row>
    <row r="61" spans="1:16" s="156" customFormat="1" ht="12" hidden="1">
      <c r="A61" s="189"/>
      <c r="B61" s="193" t="s">
        <v>595</v>
      </c>
      <c r="C61" s="201"/>
      <c r="D61" s="201">
        <v>0</v>
      </c>
      <c r="E61" s="202">
        <v>0</v>
      </c>
      <c r="G61" s="158"/>
      <c r="H61" s="158"/>
      <c r="I61" s="158"/>
      <c r="J61" s="158"/>
      <c r="K61" s="158"/>
      <c r="L61" s="158">
        <v>0</v>
      </c>
      <c r="M61" s="158">
        <v>0</v>
      </c>
      <c r="N61" s="158">
        <v>0</v>
      </c>
      <c r="O61" s="158">
        <v>0</v>
      </c>
      <c r="P61" s="158">
        <v>0</v>
      </c>
    </row>
    <row r="62" spans="1:16" s="156" customFormat="1" ht="12" hidden="1">
      <c r="A62" s="189"/>
      <c r="B62" s="193" t="s">
        <v>596</v>
      </c>
      <c r="C62" s="201"/>
      <c r="D62" s="201">
        <v>0</v>
      </c>
      <c r="E62" s="202">
        <v>0</v>
      </c>
      <c r="G62" s="158"/>
      <c r="H62" s="158"/>
      <c r="I62" s="158"/>
      <c r="J62" s="158"/>
      <c r="K62" s="158"/>
      <c r="L62" s="158">
        <v>0</v>
      </c>
      <c r="M62" s="158">
        <v>0</v>
      </c>
      <c r="N62" s="158">
        <v>0</v>
      </c>
      <c r="O62" s="158">
        <v>0</v>
      </c>
      <c r="P62" s="158">
        <v>0</v>
      </c>
    </row>
    <row r="63" spans="1:16" s="156" customFormat="1" ht="14.25" customHeight="1" hidden="1">
      <c r="A63" s="189"/>
      <c r="B63" s="193" t="s">
        <v>597</v>
      </c>
      <c r="C63" s="191"/>
      <c r="D63" s="191">
        <v>0</v>
      </c>
      <c r="E63" s="192">
        <v>0</v>
      </c>
      <c r="G63" s="158"/>
      <c r="H63" s="158"/>
      <c r="I63" s="158"/>
      <c r="J63" s="158"/>
      <c r="K63" s="158"/>
      <c r="L63" s="158">
        <v>0</v>
      </c>
      <c r="M63" s="158">
        <v>0</v>
      </c>
      <c r="N63" s="158">
        <v>0</v>
      </c>
      <c r="O63" s="158">
        <v>0</v>
      </c>
      <c r="P63" s="158">
        <v>0</v>
      </c>
    </row>
    <row r="64" spans="1:16" s="156" customFormat="1" ht="13.5" customHeight="1" hidden="1">
      <c r="A64" s="189"/>
      <c r="B64" s="193" t="s">
        <v>598</v>
      </c>
      <c r="C64" s="198"/>
      <c r="D64" s="198">
        <v>0</v>
      </c>
      <c r="E64" s="199">
        <v>0</v>
      </c>
      <c r="G64" s="158"/>
      <c r="H64" s="158"/>
      <c r="I64" s="158"/>
      <c r="J64" s="158"/>
      <c r="K64" s="158"/>
      <c r="L64" s="158">
        <v>0</v>
      </c>
      <c r="M64" s="158">
        <v>0</v>
      </c>
      <c r="N64" s="158">
        <v>0</v>
      </c>
      <c r="O64" s="158">
        <v>0</v>
      </c>
      <c r="P64" s="158">
        <v>0</v>
      </c>
    </row>
    <row r="65" spans="1:16" s="156" customFormat="1" ht="15" hidden="1">
      <c r="A65" s="189"/>
      <c r="B65" s="193" t="s">
        <v>599</v>
      </c>
      <c r="C65" s="198"/>
      <c r="D65" s="198">
        <v>0</v>
      </c>
      <c r="E65" s="199">
        <v>0</v>
      </c>
      <c r="G65" s="158"/>
      <c r="H65" s="158"/>
      <c r="I65" s="158"/>
      <c r="J65" s="158"/>
      <c r="K65" s="158"/>
      <c r="L65" s="158">
        <v>0</v>
      </c>
      <c r="M65" s="158">
        <v>0</v>
      </c>
      <c r="N65" s="158">
        <v>0</v>
      </c>
      <c r="O65" s="158">
        <v>0</v>
      </c>
      <c r="P65" s="158">
        <v>0</v>
      </c>
    </row>
    <row r="66" spans="1:16" s="156" customFormat="1" ht="24" hidden="1">
      <c r="A66" s="189"/>
      <c r="B66" s="193" t="s">
        <v>600</v>
      </c>
      <c r="C66" s="191"/>
      <c r="D66" s="191">
        <v>0</v>
      </c>
      <c r="E66" s="192">
        <v>0</v>
      </c>
      <c r="G66" s="158"/>
      <c r="H66" s="158"/>
      <c r="I66" s="158"/>
      <c r="J66" s="158"/>
      <c r="K66" s="158"/>
      <c r="L66" s="158">
        <v>0</v>
      </c>
      <c r="M66" s="158">
        <v>0</v>
      </c>
      <c r="N66" s="158">
        <v>0</v>
      </c>
      <c r="O66" s="158">
        <v>0</v>
      </c>
      <c r="P66" s="158">
        <v>0</v>
      </c>
    </row>
    <row r="67" spans="1:16" s="156" customFormat="1" ht="24" hidden="1">
      <c r="A67" s="189"/>
      <c r="B67" s="193" t="s">
        <v>601</v>
      </c>
      <c r="C67" s="191"/>
      <c r="D67" s="191">
        <v>0</v>
      </c>
      <c r="E67" s="192">
        <v>0</v>
      </c>
      <c r="G67" s="158"/>
      <c r="H67" s="158"/>
      <c r="I67" s="158"/>
      <c r="J67" s="158"/>
      <c r="K67" s="158"/>
      <c r="L67" s="158">
        <v>0</v>
      </c>
      <c r="M67" s="158">
        <v>0</v>
      </c>
      <c r="N67" s="158">
        <v>0</v>
      </c>
      <c r="O67" s="158">
        <v>0</v>
      </c>
      <c r="P67" s="158">
        <v>0</v>
      </c>
    </row>
    <row r="68" spans="1:16" s="156" customFormat="1" ht="12" hidden="1">
      <c r="A68" s="189"/>
      <c r="B68" s="193" t="s">
        <v>602</v>
      </c>
      <c r="C68" s="201"/>
      <c r="D68" s="201">
        <v>0</v>
      </c>
      <c r="E68" s="202">
        <v>0</v>
      </c>
      <c r="G68" s="158"/>
      <c r="H68" s="158"/>
      <c r="I68" s="158"/>
      <c r="J68" s="158"/>
      <c r="K68" s="158"/>
      <c r="L68" s="158">
        <v>0</v>
      </c>
      <c r="M68" s="158">
        <v>0</v>
      </c>
      <c r="N68" s="158">
        <v>0</v>
      </c>
      <c r="O68" s="158">
        <v>0</v>
      </c>
      <c r="P68" s="158">
        <v>0</v>
      </c>
    </row>
    <row r="69" spans="1:16" s="156" customFormat="1" ht="12" hidden="1">
      <c r="A69" s="189"/>
      <c r="B69" s="193" t="s">
        <v>603</v>
      </c>
      <c r="C69" s="201"/>
      <c r="D69" s="201">
        <v>0</v>
      </c>
      <c r="E69" s="202">
        <v>0</v>
      </c>
      <c r="G69" s="158"/>
      <c r="H69" s="158"/>
      <c r="I69" s="158"/>
      <c r="J69" s="158"/>
      <c r="K69" s="158"/>
      <c r="L69" s="158">
        <v>0</v>
      </c>
      <c r="M69" s="158">
        <v>0</v>
      </c>
      <c r="N69" s="158">
        <v>0</v>
      </c>
      <c r="O69" s="158">
        <v>0</v>
      </c>
      <c r="P69" s="158">
        <v>0</v>
      </c>
    </row>
    <row r="70" spans="1:16" s="156" customFormat="1" ht="12" hidden="1">
      <c r="A70" s="189"/>
      <c r="B70" s="193" t="s">
        <v>604</v>
      </c>
      <c r="C70" s="201"/>
      <c r="D70" s="201">
        <v>0</v>
      </c>
      <c r="E70" s="202">
        <v>0</v>
      </c>
      <c r="G70" s="158"/>
      <c r="H70" s="158"/>
      <c r="I70" s="158"/>
      <c r="J70" s="158"/>
      <c r="K70" s="158"/>
      <c r="L70" s="158">
        <v>0</v>
      </c>
      <c r="M70" s="158">
        <v>0</v>
      </c>
      <c r="N70" s="158">
        <v>0</v>
      </c>
      <c r="O70" s="158">
        <v>0</v>
      </c>
      <c r="P70" s="158">
        <v>0</v>
      </c>
    </row>
    <row r="71" spans="1:16" s="156" customFormat="1" ht="12" hidden="1">
      <c r="A71" s="189"/>
      <c r="B71" s="193" t="s">
        <v>605</v>
      </c>
      <c r="C71" s="201"/>
      <c r="D71" s="201">
        <v>0</v>
      </c>
      <c r="E71" s="202">
        <v>0</v>
      </c>
      <c r="G71" s="158"/>
      <c r="H71" s="158"/>
      <c r="I71" s="158"/>
      <c r="J71" s="158"/>
      <c r="K71" s="158"/>
      <c r="L71" s="158">
        <v>0</v>
      </c>
      <c r="M71" s="158">
        <v>0</v>
      </c>
      <c r="N71" s="158">
        <v>0</v>
      </c>
      <c r="O71" s="158">
        <v>0</v>
      </c>
      <c r="P71" s="158">
        <v>0</v>
      </c>
    </row>
    <row r="72" spans="1:16" s="156" customFormat="1" ht="12" hidden="1">
      <c r="A72" s="189"/>
      <c r="B72" s="193" t="s">
        <v>606</v>
      </c>
      <c r="C72" s="201"/>
      <c r="D72" s="201">
        <v>0</v>
      </c>
      <c r="E72" s="202">
        <v>0</v>
      </c>
      <c r="G72" s="158"/>
      <c r="H72" s="158"/>
      <c r="I72" s="158"/>
      <c r="J72" s="158"/>
      <c r="K72" s="158"/>
      <c r="L72" s="158">
        <v>0</v>
      </c>
      <c r="M72" s="158">
        <v>0</v>
      </c>
      <c r="N72" s="158">
        <v>0</v>
      </c>
      <c r="O72" s="158">
        <v>0</v>
      </c>
      <c r="P72" s="158">
        <v>0</v>
      </c>
    </row>
    <row r="73" spans="1:16" s="156" customFormat="1" ht="12" hidden="1">
      <c r="A73" s="189"/>
      <c r="B73" s="193" t="s">
        <v>607</v>
      </c>
      <c r="C73" s="201"/>
      <c r="D73" s="201">
        <v>0</v>
      </c>
      <c r="E73" s="202">
        <v>0</v>
      </c>
      <c r="G73" s="158"/>
      <c r="H73" s="158"/>
      <c r="I73" s="158"/>
      <c r="J73" s="158"/>
      <c r="K73" s="158"/>
      <c r="L73" s="158">
        <v>0</v>
      </c>
      <c r="M73" s="158">
        <v>0</v>
      </c>
      <c r="N73" s="158">
        <v>0</v>
      </c>
      <c r="O73" s="158">
        <v>0</v>
      </c>
      <c r="P73" s="158">
        <v>0</v>
      </c>
    </row>
    <row r="74" spans="1:16" s="156" customFormat="1" ht="12" hidden="1">
      <c r="A74" s="189"/>
      <c r="B74" s="193" t="s">
        <v>608</v>
      </c>
      <c r="C74" s="201"/>
      <c r="D74" s="201">
        <v>0</v>
      </c>
      <c r="E74" s="202">
        <v>0</v>
      </c>
      <c r="G74" s="158"/>
      <c r="H74" s="158"/>
      <c r="I74" s="158"/>
      <c r="J74" s="158"/>
      <c r="K74" s="158"/>
      <c r="L74" s="158">
        <v>0</v>
      </c>
      <c r="M74" s="158">
        <v>0</v>
      </c>
      <c r="N74" s="158">
        <v>0</v>
      </c>
      <c r="O74" s="158">
        <v>0</v>
      </c>
      <c r="P74" s="158">
        <v>0</v>
      </c>
    </row>
    <row r="75" spans="1:16" s="156" customFormat="1" ht="12" hidden="1">
      <c r="A75" s="189"/>
      <c r="B75" s="193" t="s">
        <v>609</v>
      </c>
      <c r="C75" s="201"/>
      <c r="D75" s="201">
        <v>0</v>
      </c>
      <c r="E75" s="202">
        <v>0</v>
      </c>
      <c r="G75" s="158"/>
      <c r="H75" s="158"/>
      <c r="I75" s="158"/>
      <c r="J75" s="158"/>
      <c r="K75" s="158"/>
      <c r="L75" s="158">
        <v>0</v>
      </c>
      <c r="M75" s="158">
        <v>0</v>
      </c>
      <c r="N75" s="158">
        <v>0</v>
      </c>
      <c r="O75" s="158">
        <v>0</v>
      </c>
      <c r="P75" s="158">
        <v>0</v>
      </c>
    </row>
    <row r="76" spans="1:16" s="156" customFormat="1" ht="12" hidden="1">
      <c r="A76" s="189"/>
      <c r="B76" s="193" t="s">
        <v>610</v>
      </c>
      <c r="C76" s="201"/>
      <c r="D76" s="201">
        <v>0</v>
      </c>
      <c r="E76" s="202">
        <v>0</v>
      </c>
      <c r="G76" s="158"/>
      <c r="H76" s="158"/>
      <c r="I76" s="158"/>
      <c r="J76" s="158"/>
      <c r="K76" s="158"/>
      <c r="L76" s="158">
        <v>0</v>
      </c>
      <c r="M76" s="158">
        <v>0</v>
      </c>
      <c r="N76" s="158">
        <v>0</v>
      </c>
      <c r="O76" s="158">
        <v>0</v>
      </c>
      <c r="P76" s="158">
        <v>0</v>
      </c>
    </row>
    <row r="77" spans="1:16" s="156" customFormat="1" ht="12" hidden="1">
      <c r="A77" s="189"/>
      <c r="B77" s="193" t="s">
        <v>611</v>
      </c>
      <c r="C77" s="201"/>
      <c r="D77" s="201">
        <v>0</v>
      </c>
      <c r="E77" s="202">
        <v>0</v>
      </c>
      <c r="G77" s="158"/>
      <c r="H77" s="158"/>
      <c r="I77" s="158"/>
      <c r="J77" s="158"/>
      <c r="K77" s="158"/>
      <c r="L77" s="158">
        <v>0</v>
      </c>
      <c r="M77" s="158">
        <v>0</v>
      </c>
      <c r="N77" s="158">
        <v>0</v>
      </c>
      <c r="O77" s="158">
        <v>0</v>
      </c>
      <c r="P77" s="158">
        <v>0</v>
      </c>
    </row>
    <row r="78" spans="1:16" ht="14.25">
      <c r="A78" s="189" t="s">
        <v>612</v>
      </c>
      <c r="B78" s="194" t="s">
        <v>613</v>
      </c>
      <c r="C78" s="191">
        <v>4200</v>
      </c>
      <c r="D78" s="191">
        <v>4259</v>
      </c>
      <c r="E78" s="192">
        <v>4259</v>
      </c>
      <c r="F78" s="153"/>
      <c r="G78" s="154"/>
      <c r="H78" s="154"/>
      <c r="I78" s="154"/>
      <c r="J78" s="154"/>
      <c r="K78" s="154"/>
      <c r="L78" s="154">
        <v>4200</v>
      </c>
      <c r="M78" s="154">
        <v>4259</v>
      </c>
      <c r="N78" s="154">
        <v>5599</v>
      </c>
      <c r="O78" s="154">
        <v>0</v>
      </c>
      <c r="P78" s="154">
        <v>4259</v>
      </c>
    </row>
    <row r="79" spans="1:16" s="156" customFormat="1" ht="13.5" customHeight="1" hidden="1">
      <c r="A79" s="189"/>
      <c r="B79" s="193" t="s">
        <v>614</v>
      </c>
      <c r="C79" s="191"/>
      <c r="D79" s="191">
        <v>0</v>
      </c>
      <c r="E79" s="192">
        <v>0</v>
      </c>
      <c r="G79" s="158"/>
      <c r="H79" s="158"/>
      <c r="I79" s="158"/>
      <c r="J79" s="158"/>
      <c r="K79" s="158"/>
      <c r="L79" s="158">
        <v>0</v>
      </c>
      <c r="M79" s="158">
        <v>0</v>
      </c>
      <c r="N79" s="158">
        <v>0</v>
      </c>
      <c r="O79" s="158">
        <v>0</v>
      </c>
      <c r="P79" s="158">
        <v>0</v>
      </c>
    </row>
    <row r="80" spans="1:16" ht="18.75" customHeight="1" hidden="1">
      <c r="A80" s="189"/>
      <c r="B80" s="194" t="s">
        <v>615</v>
      </c>
      <c r="C80" s="191"/>
      <c r="D80" s="191">
        <v>0</v>
      </c>
      <c r="E80" s="192">
        <v>4259</v>
      </c>
      <c r="F80" s="153"/>
      <c r="G80" s="154"/>
      <c r="H80" s="154"/>
      <c r="I80" s="154"/>
      <c r="J80" s="154"/>
      <c r="K80" s="154"/>
      <c r="L80" s="154">
        <v>0</v>
      </c>
      <c r="M80" s="154">
        <v>0</v>
      </c>
      <c r="N80" s="154">
        <v>0</v>
      </c>
      <c r="O80" s="154">
        <v>0</v>
      </c>
      <c r="P80" s="154">
        <v>4259</v>
      </c>
    </row>
    <row r="81" spans="1:16" s="156" customFormat="1" ht="12" hidden="1">
      <c r="A81" s="189"/>
      <c r="B81" s="193" t="s">
        <v>616</v>
      </c>
      <c r="C81" s="201"/>
      <c r="D81" s="201">
        <v>0</v>
      </c>
      <c r="E81" s="202">
        <v>0</v>
      </c>
      <c r="G81" s="158"/>
      <c r="H81" s="158"/>
      <c r="I81" s="158"/>
      <c r="J81" s="158"/>
      <c r="K81" s="158"/>
      <c r="L81" s="158">
        <v>0</v>
      </c>
      <c r="M81" s="158">
        <v>0</v>
      </c>
      <c r="N81" s="158">
        <v>0</v>
      </c>
      <c r="O81" s="158">
        <v>0</v>
      </c>
      <c r="P81" s="158">
        <v>0</v>
      </c>
    </row>
    <row r="82" spans="1:16" s="156" customFormat="1" ht="12" hidden="1">
      <c r="A82" s="189"/>
      <c r="B82" s="193" t="s">
        <v>617</v>
      </c>
      <c r="C82" s="201"/>
      <c r="D82" s="201">
        <v>0</v>
      </c>
      <c r="E82" s="202">
        <v>0</v>
      </c>
      <c r="G82" s="158"/>
      <c r="H82" s="158"/>
      <c r="I82" s="158"/>
      <c r="J82" s="158"/>
      <c r="K82" s="158"/>
      <c r="L82" s="158">
        <v>0</v>
      </c>
      <c r="M82" s="158">
        <v>0</v>
      </c>
      <c r="N82" s="158">
        <v>0</v>
      </c>
      <c r="O82" s="158">
        <v>0</v>
      </c>
      <c r="P82" s="158">
        <v>0</v>
      </c>
    </row>
    <row r="83" spans="1:16" ht="13.5" customHeight="1">
      <c r="A83" s="189" t="s">
        <v>618</v>
      </c>
      <c r="B83" s="194" t="s">
        <v>619</v>
      </c>
      <c r="C83" s="201">
        <v>17000</v>
      </c>
      <c r="D83" s="201">
        <v>24369</v>
      </c>
      <c r="E83" s="202">
        <v>24369</v>
      </c>
      <c r="F83" s="153"/>
      <c r="G83" s="154"/>
      <c r="H83" s="154"/>
      <c r="I83" s="154"/>
      <c r="J83" s="154"/>
      <c r="K83" s="154"/>
      <c r="L83" s="154">
        <v>17000</v>
      </c>
      <c r="M83" s="154">
        <v>24369</v>
      </c>
      <c r="N83" s="154">
        <v>25678</v>
      </c>
      <c r="O83" s="154">
        <v>0</v>
      </c>
      <c r="P83" s="154">
        <v>24369</v>
      </c>
    </row>
    <row r="84" spans="1:16" s="156" customFormat="1" ht="12" hidden="1">
      <c r="A84" s="189"/>
      <c r="B84" s="193" t="s">
        <v>620</v>
      </c>
      <c r="C84" s="201"/>
      <c r="D84" s="201">
        <v>0</v>
      </c>
      <c r="E84" s="202">
        <v>0</v>
      </c>
      <c r="G84" s="158"/>
      <c r="H84" s="158"/>
      <c r="I84" s="158"/>
      <c r="J84" s="158"/>
      <c r="K84" s="158"/>
      <c r="L84" s="158">
        <v>0</v>
      </c>
      <c r="M84" s="158">
        <v>0</v>
      </c>
      <c r="N84" s="158">
        <v>0</v>
      </c>
      <c r="O84" s="158">
        <v>0</v>
      </c>
      <c r="P84" s="158">
        <v>0</v>
      </c>
    </row>
    <row r="85" spans="1:16" s="156" customFormat="1" ht="12" hidden="1">
      <c r="A85" s="189"/>
      <c r="B85" s="193" t="s">
        <v>621</v>
      </c>
      <c r="C85" s="201"/>
      <c r="D85" s="201">
        <v>0</v>
      </c>
      <c r="E85" s="202">
        <v>0</v>
      </c>
      <c r="G85" s="158"/>
      <c r="H85" s="158"/>
      <c r="I85" s="158"/>
      <c r="J85" s="158"/>
      <c r="K85" s="158"/>
      <c r="L85" s="158">
        <v>0</v>
      </c>
      <c r="M85" s="158">
        <v>0</v>
      </c>
      <c r="N85" s="158">
        <v>0</v>
      </c>
      <c r="O85" s="158">
        <v>0</v>
      </c>
      <c r="P85" s="158">
        <v>0</v>
      </c>
    </row>
    <row r="86" spans="1:16" s="156" customFormat="1" ht="24" hidden="1">
      <c r="A86" s="189"/>
      <c r="B86" s="193" t="s">
        <v>622</v>
      </c>
      <c r="C86" s="201"/>
      <c r="D86" s="201">
        <v>0</v>
      </c>
      <c r="E86" s="202">
        <v>0</v>
      </c>
      <c r="G86" s="158"/>
      <c r="H86" s="158"/>
      <c r="I86" s="158"/>
      <c r="J86" s="158"/>
      <c r="K86" s="158"/>
      <c r="L86" s="158">
        <v>0</v>
      </c>
      <c r="M86" s="158">
        <v>0</v>
      </c>
      <c r="N86" s="158">
        <v>0</v>
      </c>
      <c r="O86" s="158">
        <v>0</v>
      </c>
      <c r="P86" s="158">
        <v>0</v>
      </c>
    </row>
    <row r="87" spans="1:16" s="156" customFormat="1" ht="14.25" hidden="1">
      <c r="A87" s="189"/>
      <c r="B87" s="193" t="s">
        <v>623</v>
      </c>
      <c r="C87" s="191"/>
      <c r="D87" s="191">
        <v>0</v>
      </c>
      <c r="E87" s="192">
        <v>0</v>
      </c>
      <c r="G87" s="158"/>
      <c r="H87" s="158"/>
      <c r="I87" s="158"/>
      <c r="J87" s="158"/>
      <c r="K87" s="158"/>
      <c r="L87" s="158">
        <v>0</v>
      </c>
      <c r="M87" s="158">
        <v>0</v>
      </c>
      <c r="N87" s="158">
        <v>0</v>
      </c>
      <c r="O87" s="158">
        <v>0</v>
      </c>
      <c r="P87" s="158">
        <v>0</v>
      </c>
    </row>
    <row r="88" spans="1:16" s="156" customFormat="1" ht="14.25" hidden="1">
      <c r="A88" s="189"/>
      <c r="B88" s="193" t="s">
        <v>624</v>
      </c>
      <c r="C88" s="191"/>
      <c r="D88" s="191">
        <v>0</v>
      </c>
      <c r="E88" s="192">
        <v>0</v>
      </c>
      <c r="G88" s="158"/>
      <c r="H88" s="158"/>
      <c r="I88" s="158"/>
      <c r="J88" s="158"/>
      <c r="K88" s="158"/>
      <c r="L88" s="158">
        <v>0</v>
      </c>
      <c r="M88" s="158">
        <v>0</v>
      </c>
      <c r="N88" s="158">
        <v>0</v>
      </c>
      <c r="O88" s="158">
        <v>0</v>
      </c>
      <c r="P88" s="158">
        <v>0</v>
      </c>
    </row>
    <row r="89" spans="1:16" s="156" customFormat="1" ht="12" hidden="1">
      <c r="A89" s="189"/>
      <c r="B89" s="193" t="s">
        <v>625</v>
      </c>
      <c r="C89" s="201"/>
      <c r="D89" s="201">
        <v>0</v>
      </c>
      <c r="E89" s="202">
        <v>0</v>
      </c>
      <c r="G89" s="158"/>
      <c r="H89" s="158"/>
      <c r="I89" s="158"/>
      <c r="J89" s="158"/>
      <c r="K89" s="158"/>
      <c r="L89" s="158">
        <v>0</v>
      </c>
      <c r="M89" s="158">
        <v>0</v>
      </c>
      <c r="N89" s="158">
        <v>0</v>
      </c>
      <c r="O89" s="158">
        <v>0</v>
      </c>
      <c r="P89" s="158">
        <v>0</v>
      </c>
    </row>
    <row r="90" spans="1:16" s="156" customFormat="1" ht="12" hidden="1">
      <c r="A90" s="189"/>
      <c r="B90" s="193" t="s">
        <v>626</v>
      </c>
      <c r="C90" s="201"/>
      <c r="D90" s="201">
        <v>0</v>
      </c>
      <c r="E90" s="202">
        <v>0</v>
      </c>
      <c r="G90" s="158"/>
      <c r="H90" s="158"/>
      <c r="I90" s="158"/>
      <c r="J90" s="158"/>
      <c r="K90" s="158"/>
      <c r="L90" s="158">
        <v>0</v>
      </c>
      <c r="M90" s="158">
        <v>0</v>
      </c>
      <c r="N90" s="158">
        <v>0</v>
      </c>
      <c r="O90" s="158">
        <v>0</v>
      </c>
      <c r="P90" s="158">
        <v>0</v>
      </c>
    </row>
    <row r="91" spans="1:16" ht="14.25" hidden="1">
      <c r="A91" s="189"/>
      <c r="B91" s="194" t="s">
        <v>627</v>
      </c>
      <c r="C91" s="201"/>
      <c r="D91" s="201">
        <v>0</v>
      </c>
      <c r="E91" s="202">
        <v>23596</v>
      </c>
      <c r="F91" s="153"/>
      <c r="G91" s="154"/>
      <c r="H91" s="154"/>
      <c r="I91" s="154"/>
      <c r="J91" s="154"/>
      <c r="K91" s="154"/>
      <c r="L91" s="154">
        <v>0</v>
      </c>
      <c r="M91" s="154">
        <v>0</v>
      </c>
      <c r="N91" s="154">
        <v>0</v>
      </c>
      <c r="O91" s="154">
        <v>0</v>
      </c>
      <c r="P91" s="154">
        <v>23596</v>
      </c>
    </row>
    <row r="92" spans="1:16" ht="14.25" hidden="1">
      <c r="A92" s="189"/>
      <c r="B92" s="194" t="s">
        <v>628</v>
      </c>
      <c r="C92" s="201"/>
      <c r="D92" s="201">
        <v>0</v>
      </c>
      <c r="E92" s="202">
        <v>773</v>
      </c>
      <c r="F92" s="153"/>
      <c r="G92" s="154"/>
      <c r="H92" s="154"/>
      <c r="I92" s="154"/>
      <c r="J92" s="154"/>
      <c r="K92" s="154"/>
      <c r="L92" s="154">
        <v>0</v>
      </c>
      <c r="M92" s="154">
        <v>0</v>
      </c>
      <c r="N92" s="154">
        <v>0</v>
      </c>
      <c r="O92" s="154">
        <v>0</v>
      </c>
      <c r="P92" s="154">
        <v>773</v>
      </c>
    </row>
    <row r="93" spans="1:16" s="156" customFormat="1" ht="12" hidden="1">
      <c r="A93" s="189"/>
      <c r="B93" s="193" t="s">
        <v>629</v>
      </c>
      <c r="C93" s="201"/>
      <c r="D93" s="201">
        <v>0</v>
      </c>
      <c r="E93" s="202">
        <v>0</v>
      </c>
      <c r="G93" s="158"/>
      <c r="H93" s="158"/>
      <c r="I93" s="158"/>
      <c r="J93" s="158"/>
      <c r="K93" s="158"/>
      <c r="L93" s="158">
        <v>0</v>
      </c>
      <c r="M93" s="158">
        <v>0</v>
      </c>
      <c r="N93" s="158">
        <v>0</v>
      </c>
      <c r="O93" s="158">
        <v>0</v>
      </c>
      <c r="P93" s="158">
        <v>0</v>
      </c>
    </row>
    <row r="94" spans="1:16" s="156" customFormat="1" ht="12" hidden="1">
      <c r="A94" s="189"/>
      <c r="B94" s="193" t="s">
        <v>630</v>
      </c>
      <c r="C94" s="201"/>
      <c r="D94" s="201">
        <v>0</v>
      </c>
      <c r="E94" s="202">
        <v>0</v>
      </c>
      <c r="G94" s="158"/>
      <c r="H94" s="158"/>
      <c r="I94" s="158"/>
      <c r="J94" s="158"/>
      <c r="K94" s="158"/>
      <c r="L94" s="158">
        <v>0</v>
      </c>
      <c r="M94" s="158">
        <v>0</v>
      </c>
      <c r="N94" s="158">
        <v>0</v>
      </c>
      <c r="O94" s="158">
        <v>0</v>
      </c>
      <c r="P94" s="158">
        <v>0</v>
      </c>
    </row>
    <row r="95" spans="1:16" s="156" customFormat="1" ht="12" hidden="1">
      <c r="A95" s="189"/>
      <c r="B95" s="193" t="s">
        <v>631</v>
      </c>
      <c r="C95" s="201"/>
      <c r="D95" s="201">
        <v>0</v>
      </c>
      <c r="E95" s="202">
        <v>0</v>
      </c>
      <c r="G95" s="158"/>
      <c r="H95" s="158"/>
      <c r="I95" s="158"/>
      <c r="J95" s="158"/>
      <c r="K95" s="158"/>
      <c r="L95" s="158">
        <v>0</v>
      </c>
      <c r="M95" s="158">
        <v>0</v>
      </c>
      <c r="N95" s="158">
        <v>0</v>
      </c>
      <c r="O95" s="158">
        <v>0</v>
      </c>
      <c r="P95" s="158">
        <v>0</v>
      </c>
    </row>
    <row r="96" spans="1:16" s="156" customFormat="1" ht="14.25" hidden="1">
      <c r="A96" s="189"/>
      <c r="B96" s="193" t="s">
        <v>632</v>
      </c>
      <c r="C96" s="191"/>
      <c r="D96" s="191">
        <v>0</v>
      </c>
      <c r="E96" s="192">
        <v>0</v>
      </c>
      <c r="G96" s="158"/>
      <c r="H96" s="158"/>
      <c r="I96" s="158"/>
      <c r="J96" s="158"/>
      <c r="K96" s="158"/>
      <c r="L96" s="158">
        <v>0</v>
      </c>
      <c r="M96" s="158">
        <v>0</v>
      </c>
      <c r="N96" s="158">
        <v>0</v>
      </c>
      <c r="O96" s="158">
        <v>0</v>
      </c>
      <c r="P96" s="158">
        <v>0</v>
      </c>
    </row>
    <row r="97" spans="1:16" s="156" customFormat="1" ht="14.25" hidden="1">
      <c r="A97" s="189"/>
      <c r="B97" s="193" t="s">
        <v>633</v>
      </c>
      <c r="C97" s="191"/>
      <c r="D97" s="191">
        <v>0</v>
      </c>
      <c r="E97" s="192">
        <v>0</v>
      </c>
      <c r="G97" s="158"/>
      <c r="H97" s="158"/>
      <c r="I97" s="158"/>
      <c r="J97" s="158"/>
      <c r="K97" s="158"/>
      <c r="L97" s="158">
        <v>0</v>
      </c>
      <c r="M97" s="158">
        <v>0</v>
      </c>
      <c r="N97" s="158">
        <v>0</v>
      </c>
      <c r="O97" s="158">
        <v>0</v>
      </c>
      <c r="P97" s="158">
        <v>0</v>
      </c>
    </row>
    <row r="98" spans="1:16" s="156" customFormat="1" ht="14.25" hidden="1">
      <c r="A98" s="189"/>
      <c r="B98" s="193" t="s">
        <v>634</v>
      </c>
      <c r="C98" s="191"/>
      <c r="D98" s="191">
        <v>0</v>
      </c>
      <c r="E98" s="192">
        <v>0</v>
      </c>
      <c r="G98" s="158"/>
      <c r="H98" s="158"/>
      <c r="I98" s="158"/>
      <c r="J98" s="158"/>
      <c r="K98" s="158"/>
      <c r="L98" s="158">
        <v>0</v>
      </c>
      <c r="M98" s="158">
        <v>0</v>
      </c>
      <c r="N98" s="158">
        <v>0</v>
      </c>
      <c r="O98" s="158">
        <v>0</v>
      </c>
      <c r="P98" s="158">
        <v>0</v>
      </c>
    </row>
    <row r="99" spans="1:16" s="156" customFormat="1" ht="15.75" customHeight="1" hidden="1">
      <c r="A99" s="189"/>
      <c r="B99" s="193" t="s">
        <v>635</v>
      </c>
      <c r="C99" s="191"/>
      <c r="D99" s="191">
        <v>0</v>
      </c>
      <c r="E99" s="192">
        <v>0</v>
      </c>
      <c r="G99" s="158"/>
      <c r="H99" s="158"/>
      <c r="I99" s="158"/>
      <c r="J99" s="158"/>
      <c r="K99" s="158"/>
      <c r="L99" s="158">
        <v>0</v>
      </c>
      <c r="M99" s="158">
        <v>0</v>
      </c>
      <c r="N99" s="158">
        <v>0</v>
      </c>
      <c r="O99" s="158">
        <v>0</v>
      </c>
      <c r="P99" s="158">
        <v>0</v>
      </c>
    </row>
    <row r="100" spans="1:16" s="161" customFormat="1" ht="15">
      <c r="A100" s="195" t="s">
        <v>636</v>
      </c>
      <c r="B100" s="196" t="s">
        <v>637</v>
      </c>
      <c r="C100" s="198">
        <f>C52+C78+C83+C73</f>
        <v>45200</v>
      </c>
      <c r="D100" s="198">
        <f>D52+D78+D83+D73</f>
        <v>56820</v>
      </c>
      <c r="E100" s="199">
        <f>E52+E78+E83+E73</f>
        <v>56820</v>
      </c>
      <c r="G100" s="155"/>
      <c r="H100" s="155"/>
      <c r="I100" s="155"/>
      <c r="J100" s="155"/>
      <c r="K100" s="155"/>
      <c r="L100" s="155">
        <v>45200</v>
      </c>
      <c r="M100" s="155">
        <v>56820</v>
      </c>
      <c r="N100" s="155">
        <v>62660</v>
      </c>
      <c r="O100" s="155">
        <v>0</v>
      </c>
      <c r="P100" s="155">
        <v>56820</v>
      </c>
    </row>
    <row r="101" spans="1:16" ht="14.25">
      <c r="A101" s="189" t="s">
        <v>638</v>
      </c>
      <c r="B101" s="194" t="s">
        <v>639</v>
      </c>
      <c r="C101" s="191">
        <v>1000</v>
      </c>
      <c r="D101" s="191">
        <v>1067</v>
      </c>
      <c r="E101" s="192">
        <v>1067</v>
      </c>
      <c r="F101" s="153"/>
      <c r="G101" s="154"/>
      <c r="H101" s="154"/>
      <c r="I101" s="154"/>
      <c r="J101" s="154"/>
      <c r="K101" s="154"/>
      <c r="L101" s="154">
        <v>1000</v>
      </c>
      <c r="M101" s="154">
        <v>1067</v>
      </c>
      <c r="N101" s="154">
        <v>2995</v>
      </c>
      <c r="O101" s="154">
        <v>0</v>
      </c>
      <c r="P101" s="154">
        <v>1067</v>
      </c>
    </row>
    <row r="102" spans="1:16" s="156" customFormat="1" ht="14.25" hidden="1">
      <c r="A102" s="189"/>
      <c r="B102" s="193" t="s">
        <v>640</v>
      </c>
      <c r="C102" s="191"/>
      <c r="D102" s="191">
        <v>0</v>
      </c>
      <c r="E102" s="192">
        <v>0</v>
      </c>
      <c r="G102" s="158"/>
      <c r="H102" s="158"/>
      <c r="I102" s="158"/>
      <c r="J102" s="158"/>
      <c r="K102" s="158"/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</row>
    <row r="103" spans="1:16" s="156" customFormat="1" ht="14.25" hidden="1">
      <c r="A103" s="189"/>
      <c r="B103" s="193" t="s">
        <v>641</v>
      </c>
      <c r="C103" s="191"/>
      <c r="D103" s="191">
        <v>0</v>
      </c>
      <c r="E103" s="192">
        <v>0</v>
      </c>
      <c r="G103" s="158"/>
      <c r="H103" s="158"/>
      <c r="I103" s="158"/>
      <c r="J103" s="158"/>
      <c r="K103" s="158"/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</row>
    <row r="104" spans="1:16" ht="14.25" hidden="1">
      <c r="A104" s="189"/>
      <c r="B104" s="194" t="s">
        <v>642</v>
      </c>
      <c r="C104" s="191"/>
      <c r="D104" s="191">
        <v>0</v>
      </c>
      <c r="E104" s="192">
        <v>7</v>
      </c>
      <c r="F104" s="153"/>
      <c r="G104" s="154"/>
      <c r="H104" s="154"/>
      <c r="I104" s="154"/>
      <c r="J104" s="154"/>
      <c r="K104" s="154"/>
      <c r="L104" s="154">
        <v>0</v>
      </c>
      <c r="M104" s="154">
        <v>0</v>
      </c>
      <c r="N104" s="154">
        <v>0</v>
      </c>
      <c r="O104" s="154">
        <v>0</v>
      </c>
      <c r="P104" s="154">
        <v>7</v>
      </c>
    </row>
    <row r="105" spans="1:16" s="156" customFormat="1" ht="14.25" hidden="1">
      <c r="A105" s="189"/>
      <c r="B105" s="193" t="s">
        <v>643</v>
      </c>
      <c r="C105" s="191"/>
      <c r="D105" s="191">
        <v>0</v>
      </c>
      <c r="E105" s="192">
        <v>0</v>
      </c>
      <c r="G105" s="158"/>
      <c r="H105" s="158"/>
      <c r="I105" s="158"/>
      <c r="J105" s="158"/>
      <c r="K105" s="158"/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</row>
    <row r="106" spans="1:16" s="156" customFormat="1" ht="14.25" hidden="1">
      <c r="A106" s="189"/>
      <c r="B106" s="193" t="s">
        <v>644</v>
      </c>
      <c r="C106" s="191"/>
      <c r="D106" s="191">
        <v>0</v>
      </c>
      <c r="E106" s="192">
        <v>0</v>
      </c>
      <c r="G106" s="158"/>
      <c r="H106" s="158"/>
      <c r="I106" s="158"/>
      <c r="J106" s="158"/>
      <c r="K106" s="158"/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</row>
    <row r="107" spans="1:16" s="156" customFormat="1" ht="36" hidden="1">
      <c r="A107" s="189"/>
      <c r="B107" s="193" t="s">
        <v>645</v>
      </c>
      <c r="C107" s="191"/>
      <c r="D107" s="191">
        <v>0</v>
      </c>
      <c r="E107" s="192">
        <v>0</v>
      </c>
      <c r="G107" s="158"/>
      <c r="H107" s="158"/>
      <c r="I107" s="158"/>
      <c r="J107" s="158"/>
      <c r="K107" s="158"/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</row>
    <row r="108" spans="1:16" s="156" customFormat="1" ht="14.25" hidden="1">
      <c r="A108" s="189"/>
      <c r="B108" s="193" t="s">
        <v>646</v>
      </c>
      <c r="C108" s="191"/>
      <c r="D108" s="191">
        <v>0</v>
      </c>
      <c r="E108" s="192">
        <v>0</v>
      </c>
      <c r="G108" s="158"/>
      <c r="H108" s="158"/>
      <c r="I108" s="158"/>
      <c r="J108" s="158"/>
      <c r="K108" s="158"/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</row>
    <row r="109" spans="1:16" s="156" customFormat="1" ht="12" hidden="1">
      <c r="A109" s="189"/>
      <c r="B109" s="193" t="s">
        <v>647</v>
      </c>
      <c r="C109" s="201"/>
      <c r="D109" s="201">
        <v>0</v>
      </c>
      <c r="E109" s="202">
        <v>0</v>
      </c>
      <c r="G109" s="158"/>
      <c r="H109" s="158"/>
      <c r="I109" s="158"/>
      <c r="J109" s="158"/>
      <c r="K109" s="158"/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</row>
    <row r="110" spans="1:16" s="156" customFormat="1" ht="12" hidden="1">
      <c r="A110" s="189"/>
      <c r="B110" s="193" t="s">
        <v>648</v>
      </c>
      <c r="C110" s="201"/>
      <c r="D110" s="201">
        <v>0</v>
      </c>
      <c r="E110" s="202">
        <v>0</v>
      </c>
      <c r="G110" s="158"/>
      <c r="H110" s="158"/>
      <c r="I110" s="158"/>
      <c r="J110" s="158"/>
      <c r="K110" s="158"/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</row>
    <row r="111" spans="1:16" s="156" customFormat="1" ht="12" hidden="1">
      <c r="A111" s="189"/>
      <c r="B111" s="193" t="s">
        <v>649</v>
      </c>
      <c r="C111" s="201"/>
      <c r="D111" s="201">
        <v>0</v>
      </c>
      <c r="E111" s="202">
        <v>0</v>
      </c>
      <c r="G111" s="158"/>
      <c r="H111" s="158"/>
      <c r="I111" s="158"/>
      <c r="J111" s="158"/>
      <c r="K111" s="158"/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</row>
    <row r="112" spans="1:16" s="156" customFormat="1" ht="24.75" customHeight="1" hidden="1">
      <c r="A112" s="189"/>
      <c r="B112" s="193" t="s">
        <v>650</v>
      </c>
      <c r="C112" s="201"/>
      <c r="D112" s="201">
        <v>0</v>
      </c>
      <c r="E112" s="202">
        <v>0</v>
      </c>
      <c r="G112" s="158"/>
      <c r="H112" s="158"/>
      <c r="I112" s="158"/>
      <c r="J112" s="158"/>
      <c r="K112" s="158"/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</row>
    <row r="113" spans="1:16" s="156" customFormat="1" ht="12" hidden="1">
      <c r="A113" s="189"/>
      <c r="B113" s="193" t="s">
        <v>651</v>
      </c>
      <c r="C113" s="201"/>
      <c r="D113" s="201">
        <v>0</v>
      </c>
      <c r="E113" s="202">
        <v>0</v>
      </c>
      <c r="G113" s="158"/>
      <c r="H113" s="158"/>
      <c r="I113" s="158"/>
      <c r="J113" s="158"/>
      <c r="K113" s="158"/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</row>
    <row r="114" spans="1:16" s="161" customFormat="1" ht="15">
      <c r="A114" s="195" t="s">
        <v>636</v>
      </c>
      <c r="B114" s="196" t="s">
        <v>652</v>
      </c>
      <c r="C114" s="198">
        <f>C44+C100+C101</f>
        <v>144774</v>
      </c>
      <c r="D114" s="198">
        <f>D44+D100+D101</f>
        <v>156508</v>
      </c>
      <c r="E114" s="199">
        <f>E44+E100+E101</f>
        <v>156508</v>
      </c>
      <c r="G114" s="155"/>
      <c r="H114" s="155"/>
      <c r="I114" s="155"/>
      <c r="J114" s="155"/>
      <c r="K114" s="155"/>
      <c r="L114" s="155">
        <v>144774</v>
      </c>
      <c r="M114" s="155">
        <v>156508</v>
      </c>
      <c r="N114" s="155">
        <v>167255</v>
      </c>
      <c r="O114" s="155">
        <v>0</v>
      </c>
      <c r="P114" s="155">
        <v>156508</v>
      </c>
    </row>
    <row r="115" spans="1:16" s="156" customFormat="1" ht="12">
      <c r="A115" s="189" t="s">
        <v>653</v>
      </c>
      <c r="B115" s="193" t="s">
        <v>654</v>
      </c>
      <c r="C115" s="201">
        <v>0</v>
      </c>
      <c r="D115" s="201">
        <v>0</v>
      </c>
      <c r="E115" s="202">
        <v>0</v>
      </c>
      <c r="G115" s="158"/>
      <c r="H115" s="158"/>
      <c r="I115" s="158"/>
      <c r="J115" s="158"/>
      <c r="K115" s="158"/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</row>
    <row r="116" spans="1:16" ht="14.25">
      <c r="A116" s="189" t="s">
        <v>655</v>
      </c>
      <c r="B116" s="194" t="s">
        <v>656</v>
      </c>
      <c r="C116" s="201">
        <v>26941</v>
      </c>
      <c r="D116" s="201">
        <v>35333</v>
      </c>
      <c r="E116" s="202">
        <v>35333</v>
      </c>
      <c r="F116" s="153"/>
      <c r="G116" s="154"/>
      <c r="H116" s="154"/>
      <c r="I116" s="154"/>
      <c r="J116" s="154"/>
      <c r="K116" s="154"/>
      <c r="L116" s="154">
        <v>26941</v>
      </c>
      <c r="M116" s="154">
        <v>35333</v>
      </c>
      <c r="N116" s="154">
        <v>36001</v>
      </c>
      <c r="O116" s="154">
        <v>0</v>
      </c>
      <c r="P116" s="154">
        <v>35333</v>
      </c>
    </row>
    <row r="117" spans="1:16" s="156" customFormat="1" ht="12" hidden="1">
      <c r="A117" s="189"/>
      <c r="B117" s="193" t="s">
        <v>657</v>
      </c>
      <c r="C117" s="201"/>
      <c r="D117" s="201">
        <v>0</v>
      </c>
      <c r="E117" s="202">
        <v>0</v>
      </c>
      <c r="G117" s="158"/>
      <c r="H117" s="158"/>
      <c r="I117" s="158"/>
      <c r="J117" s="158"/>
      <c r="K117" s="158"/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</row>
    <row r="118" spans="1:16" s="156" customFormat="1" ht="24" hidden="1">
      <c r="A118" s="189"/>
      <c r="B118" s="193" t="s">
        <v>658</v>
      </c>
      <c r="C118" s="201"/>
      <c r="D118" s="201">
        <v>0</v>
      </c>
      <c r="E118" s="202">
        <v>0</v>
      </c>
      <c r="G118" s="158"/>
      <c r="H118" s="158"/>
      <c r="I118" s="158"/>
      <c r="J118" s="158"/>
      <c r="K118" s="158"/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</row>
    <row r="119" spans="1:16" ht="14.25">
      <c r="A119" s="189" t="s">
        <v>659</v>
      </c>
      <c r="B119" s="194" t="s">
        <v>660</v>
      </c>
      <c r="C119" s="201">
        <v>4330</v>
      </c>
      <c r="D119" s="201">
        <v>4983</v>
      </c>
      <c r="E119" s="202">
        <v>4983</v>
      </c>
      <c r="F119" s="153"/>
      <c r="G119" s="154"/>
      <c r="H119" s="154"/>
      <c r="I119" s="154"/>
      <c r="J119" s="154"/>
      <c r="K119" s="154"/>
      <c r="L119" s="154">
        <v>4330</v>
      </c>
      <c r="M119" s="154">
        <v>4983</v>
      </c>
      <c r="N119" s="154">
        <v>4983</v>
      </c>
      <c r="O119" s="154">
        <v>0</v>
      </c>
      <c r="P119" s="154">
        <v>4983</v>
      </c>
    </row>
    <row r="120" spans="1:16" ht="14.25">
      <c r="A120" s="189" t="s">
        <v>661</v>
      </c>
      <c r="B120" s="194" t="s">
        <v>662</v>
      </c>
      <c r="C120" s="201">
        <v>0</v>
      </c>
      <c r="D120" s="201">
        <v>0</v>
      </c>
      <c r="E120" s="202">
        <v>0</v>
      </c>
      <c r="F120" s="153"/>
      <c r="G120" s="154"/>
      <c r="H120" s="154"/>
      <c r="I120" s="154"/>
      <c r="J120" s="154"/>
      <c r="K120" s="154"/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</row>
    <row r="121" spans="1:16" ht="14.25">
      <c r="A121" s="189" t="s">
        <v>663</v>
      </c>
      <c r="B121" s="194" t="s">
        <v>664</v>
      </c>
      <c r="C121" s="201">
        <v>0</v>
      </c>
      <c r="D121" s="201">
        <v>216</v>
      </c>
      <c r="E121" s="202">
        <v>216</v>
      </c>
      <c r="F121" s="153"/>
      <c r="G121" s="154"/>
      <c r="H121" s="154"/>
      <c r="I121" s="154"/>
      <c r="J121" s="154"/>
      <c r="K121" s="154"/>
      <c r="L121" s="154">
        <v>0</v>
      </c>
      <c r="M121" s="154">
        <v>216</v>
      </c>
      <c r="N121" s="154">
        <v>216</v>
      </c>
      <c r="O121" s="154">
        <v>0</v>
      </c>
      <c r="P121" s="154">
        <v>216</v>
      </c>
    </row>
    <row r="122" spans="1:16" s="156" customFormat="1" ht="12" hidden="1">
      <c r="A122" s="189"/>
      <c r="B122" s="193" t="s">
        <v>665</v>
      </c>
      <c r="C122" s="201"/>
      <c r="D122" s="201">
        <v>0</v>
      </c>
      <c r="E122" s="202">
        <v>0</v>
      </c>
      <c r="G122" s="158"/>
      <c r="H122" s="158"/>
      <c r="I122" s="158"/>
      <c r="J122" s="158"/>
      <c r="K122" s="158"/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</row>
    <row r="123" spans="1:16" s="156" customFormat="1" ht="12" customHeight="1" hidden="1">
      <c r="A123" s="189"/>
      <c r="B123" s="193" t="s">
        <v>666</v>
      </c>
      <c r="C123" s="191"/>
      <c r="D123" s="191">
        <v>0</v>
      </c>
      <c r="E123" s="192">
        <v>0</v>
      </c>
      <c r="G123" s="158"/>
      <c r="H123" s="158"/>
      <c r="I123" s="158"/>
      <c r="J123" s="158"/>
      <c r="K123" s="158"/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</row>
    <row r="124" spans="1:16" s="156" customFormat="1" ht="12" customHeight="1" hidden="1">
      <c r="A124" s="189"/>
      <c r="B124" s="193" t="s">
        <v>667</v>
      </c>
      <c r="C124" s="191"/>
      <c r="D124" s="191">
        <v>0</v>
      </c>
      <c r="E124" s="192">
        <v>0</v>
      </c>
      <c r="G124" s="158"/>
      <c r="H124" s="158"/>
      <c r="I124" s="158"/>
      <c r="J124" s="158"/>
      <c r="K124" s="158"/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</row>
    <row r="125" spans="1:16" s="156" customFormat="1" ht="14.25" hidden="1">
      <c r="A125" s="189"/>
      <c r="B125" s="193" t="s">
        <v>668</v>
      </c>
      <c r="C125" s="191"/>
      <c r="D125" s="191">
        <v>0</v>
      </c>
      <c r="E125" s="192">
        <v>0</v>
      </c>
      <c r="G125" s="158"/>
      <c r="H125" s="158"/>
      <c r="I125" s="158"/>
      <c r="J125" s="158"/>
      <c r="K125" s="158"/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</row>
    <row r="126" spans="1:16" s="156" customFormat="1" ht="14.25" customHeight="1" hidden="1">
      <c r="A126" s="189"/>
      <c r="B126" s="193" t="s">
        <v>669</v>
      </c>
      <c r="C126" s="191"/>
      <c r="D126" s="191">
        <v>0</v>
      </c>
      <c r="E126" s="192">
        <v>0</v>
      </c>
      <c r="G126" s="158"/>
      <c r="H126" s="158"/>
      <c r="I126" s="158"/>
      <c r="J126" s="158"/>
      <c r="K126" s="158"/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</row>
    <row r="127" spans="1:16" ht="14.25" hidden="1">
      <c r="A127" s="189"/>
      <c r="B127" s="194" t="s">
        <v>670</v>
      </c>
      <c r="C127" s="201"/>
      <c r="D127" s="201">
        <v>0</v>
      </c>
      <c r="E127" s="202">
        <v>216</v>
      </c>
      <c r="F127" s="153"/>
      <c r="G127" s="154"/>
      <c r="H127" s="154"/>
      <c r="I127" s="154"/>
      <c r="J127" s="154"/>
      <c r="K127" s="154"/>
      <c r="L127" s="154">
        <v>0</v>
      </c>
      <c r="M127" s="154">
        <v>0</v>
      </c>
      <c r="N127" s="154">
        <v>0</v>
      </c>
      <c r="O127" s="154">
        <v>0</v>
      </c>
      <c r="P127" s="154">
        <v>216</v>
      </c>
    </row>
    <row r="128" spans="1:16" ht="14.25">
      <c r="A128" s="189" t="s">
        <v>671</v>
      </c>
      <c r="B128" s="194" t="s">
        <v>672</v>
      </c>
      <c r="C128" s="201">
        <v>6121</v>
      </c>
      <c r="D128" s="201">
        <v>7910</v>
      </c>
      <c r="E128" s="202">
        <v>7910</v>
      </c>
      <c r="F128" s="153"/>
      <c r="G128" s="154"/>
      <c r="H128" s="154"/>
      <c r="I128" s="154"/>
      <c r="J128" s="154"/>
      <c r="K128" s="154"/>
      <c r="L128" s="154">
        <v>6121</v>
      </c>
      <c r="M128" s="154">
        <v>7910</v>
      </c>
      <c r="N128" s="154">
        <v>7967</v>
      </c>
      <c r="O128" s="154">
        <v>0</v>
      </c>
      <c r="P128" s="154">
        <v>7910</v>
      </c>
    </row>
    <row r="129" spans="1:16" ht="14.25">
      <c r="A129" s="189" t="s">
        <v>673</v>
      </c>
      <c r="B129" s="194" t="s">
        <v>674</v>
      </c>
      <c r="C129" s="201">
        <v>6789</v>
      </c>
      <c r="D129" s="201">
        <v>10876</v>
      </c>
      <c r="E129" s="202">
        <v>10740</v>
      </c>
      <c r="F129" s="153"/>
      <c r="G129" s="154"/>
      <c r="H129" s="154"/>
      <c r="I129" s="154"/>
      <c r="J129" s="154"/>
      <c r="K129" s="154"/>
      <c r="L129" s="154">
        <v>6789</v>
      </c>
      <c r="M129" s="154">
        <v>10876</v>
      </c>
      <c r="N129" s="154">
        <v>10778</v>
      </c>
      <c r="O129" s="154">
        <v>0</v>
      </c>
      <c r="P129" s="154">
        <v>10740</v>
      </c>
    </row>
    <row r="130" spans="1:16" ht="14.25">
      <c r="A130" s="189" t="s">
        <v>675</v>
      </c>
      <c r="B130" s="194" t="s">
        <v>676</v>
      </c>
      <c r="C130" s="191">
        <v>0</v>
      </c>
      <c r="D130" s="191">
        <v>0</v>
      </c>
      <c r="E130" s="192">
        <v>0</v>
      </c>
      <c r="F130" s="153"/>
      <c r="G130" s="154"/>
      <c r="H130" s="154"/>
      <c r="I130" s="154"/>
      <c r="J130" s="154"/>
      <c r="K130" s="154"/>
      <c r="L130" s="154">
        <v>0</v>
      </c>
      <c r="M130" s="154">
        <v>0</v>
      </c>
      <c r="N130" s="154">
        <v>0</v>
      </c>
      <c r="O130" s="154">
        <v>85</v>
      </c>
      <c r="P130" s="154">
        <v>0</v>
      </c>
    </row>
    <row r="131" spans="1:16" ht="14.25">
      <c r="A131" s="189" t="s">
        <v>677</v>
      </c>
      <c r="B131" s="194" t="s">
        <v>678</v>
      </c>
      <c r="C131" s="191">
        <v>500</v>
      </c>
      <c r="D131" s="191">
        <v>8058</v>
      </c>
      <c r="E131" s="192">
        <v>8058</v>
      </c>
      <c r="F131" s="153"/>
      <c r="G131" s="154"/>
      <c r="H131" s="154"/>
      <c r="I131" s="154"/>
      <c r="J131" s="154"/>
      <c r="K131" s="154"/>
      <c r="L131" s="154">
        <v>500</v>
      </c>
      <c r="M131" s="154">
        <v>8058</v>
      </c>
      <c r="N131" s="154">
        <v>8058</v>
      </c>
      <c r="O131" s="154">
        <v>0</v>
      </c>
      <c r="P131" s="154">
        <v>8058</v>
      </c>
    </row>
    <row r="132" spans="1:16" s="156" customFormat="1" ht="15" hidden="1">
      <c r="A132" s="189"/>
      <c r="B132" s="193" t="s">
        <v>679</v>
      </c>
      <c r="C132" s="198"/>
      <c r="D132" s="198">
        <v>0</v>
      </c>
      <c r="E132" s="199">
        <v>0</v>
      </c>
      <c r="G132" s="158"/>
      <c r="H132" s="158"/>
      <c r="I132" s="158"/>
      <c r="J132" s="158"/>
      <c r="K132" s="158"/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</row>
    <row r="133" spans="1:16" s="156" customFormat="1" ht="14.25" hidden="1">
      <c r="A133" s="189"/>
      <c r="B133" s="193" t="s">
        <v>680</v>
      </c>
      <c r="C133" s="191"/>
      <c r="D133" s="191">
        <v>0</v>
      </c>
      <c r="E133" s="192">
        <v>0</v>
      </c>
      <c r="G133" s="158"/>
      <c r="H133" s="158"/>
      <c r="I133" s="158"/>
      <c r="J133" s="158"/>
      <c r="K133" s="158"/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</row>
    <row r="134" spans="1:16" s="156" customFormat="1" ht="14.25" hidden="1">
      <c r="A134" s="189"/>
      <c r="B134" s="193" t="s">
        <v>681</v>
      </c>
      <c r="C134" s="191"/>
      <c r="D134" s="191">
        <v>0</v>
      </c>
      <c r="E134" s="192">
        <v>0</v>
      </c>
      <c r="G134" s="158"/>
      <c r="H134" s="158"/>
      <c r="I134" s="158"/>
      <c r="J134" s="158"/>
      <c r="K134" s="158"/>
      <c r="L134" s="158">
        <v>0</v>
      </c>
      <c r="M134" s="158">
        <v>0</v>
      </c>
      <c r="N134" s="158">
        <v>0</v>
      </c>
      <c r="O134" s="158">
        <v>0</v>
      </c>
      <c r="P134" s="158">
        <v>0</v>
      </c>
    </row>
    <row r="135" spans="1:16" ht="14.25">
      <c r="A135" s="189" t="s">
        <v>682</v>
      </c>
      <c r="B135" s="194" t="s">
        <v>683</v>
      </c>
      <c r="C135" s="191">
        <v>0</v>
      </c>
      <c r="D135" s="191">
        <v>8031</v>
      </c>
      <c r="E135" s="192">
        <v>8031</v>
      </c>
      <c r="F135" s="153"/>
      <c r="G135" s="154"/>
      <c r="H135" s="154"/>
      <c r="I135" s="154"/>
      <c r="J135" s="154"/>
      <c r="K135" s="154"/>
      <c r="L135" s="154">
        <v>0</v>
      </c>
      <c r="M135" s="154">
        <v>8031</v>
      </c>
      <c r="N135" s="154">
        <v>8031</v>
      </c>
      <c r="O135" s="154">
        <v>0</v>
      </c>
      <c r="P135" s="154">
        <v>8031</v>
      </c>
    </row>
    <row r="136" spans="1:16" ht="15" customHeight="1" hidden="1">
      <c r="A136" s="189"/>
      <c r="B136" s="194" t="s">
        <v>684</v>
      </c>
      <c r="C136" s="201"/>
      <c r="D136" s="201">
        <v>0</v>
      </c>
      <c r="E136" s="202">
        <v>8031</v>
      </c>
      <c r="F136" s="153"/>
      <c r="G136" s="154"/>
      <c r="H136" s="154"/>
      <c r="I136" s="154"/>
      <c r="J136" s="154"/>
      <c r="K136" s="154"/>
      <c r="L136" s="154">
        <v>0</v>
      </c>
      <c r="M136" s="154">
        <v>0</v>
      </c>
      <c r="N136" s="154">
        <v>0</v>
      </c>
      <c r="O136" s="154">
        <v>0</v>
      </c>
      <c r="P136" s="154">
        <v>8031</v>
      </c>
    </row>
    <row r="137" spans="1:16" s="156" customFormat="1" ht="24" hidden="1">
      <c r="A137" s="189"/>
      <c r="B137" s="193" t="s">
        <v>685</v>
      </c>
      <c r="C137" s="201"/>
      <c r="D137" s="201">
        <v>0</v>
      </c>
      <c r="E137" s="202">
        <v>0</v>
      </c>
      <c r="G137" s="158"/>
      <c r="H137" s="158"/>
      <c r="I137" s="158"/>
      <c r="J137" s="158"/>
      <c r="K137" s="158"/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</row>
    <row r="138" spans="1:16" s="156" customFormat="1" ht="24" hidden="1">
      <c r="A138" s="189"/>
      <c r="B138" s="193" t="s">
        <v>686</v>
      </c>
      <c r="C138" s="201"/>
      <c r="D138" s="201">
        <v>0</v>
      </c>
      <c r="E138" s="202">
        <v>0</v>
      </c>
      <c r="G138" s="158"/>
      <c r="H138" s="158"/>
      <c r="I138" s="158"/>
      <c r="J138" s="158"/>
      <c r="K138" s="158"/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</row>
    <row r="139" spans="1:16" s="156" customFormat="1" ht="12" hidden="1">
      <c r="A139" s="189"/>
      <c r="B139" s="193" t="s">
        <v>687</v>
      </c>
      <c r="C139" s="201"/>
      <c r="D139" s="201">
        <v>0</v>
      </c>
      <c r="E139" s="202">
        <v>0</v>
      </c>
      <c r="G139" s="158"/>
      <c r="H139" s="158"/>
      <c r="I139" s="158"/>
      <c r="J139" s="158"/>
      <c r="K139" s="158"/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</row>
    <row r="140" spans="1:16" ht="14.25">
      <c r="A140" s="189" t="s">
        <v>688</v>
      </c>
      <c r="B140" s="194" t="s">
        <v>689</v>
      </c>
      <c r="C140" s="201"/>
      <c r="D140" s="201">
        <v>925</v>
      </c>
      <c r="E140" s="202">
        <v>925</v>
      </c>
      <c r="F140" s="153"/>
      <c r="G140" s="154"/>
      <c r="H140" s="154"/>
      <c r="I140" s="154"/>
      <c r="J140" s="154"/>
      <c r="K140" s="154"/>
      <c r="L140" s="154">
        <v>0</v>
      </c>
      <c r="M140" s="154">
        <v>925</v>
      </c>
      <c r="N140" s="154">
        <v>1037</v>
      </c>
      <c r="O140" s="154">
        <v>0</v>
      </c>
      <c r="P140" s="154">
        <v>925</v>
      </c>
    </row>
    <row r="141" spans="1:16" ht="14.25" hidden="1">
      <c r="A141" s="189"/>
      <c r="B141" s="194" t="s">
        <v>690</v>
      </c>
      <c r="C141" s="201"/>
      <c r="D141" s="201">
        <v>0</v>
      </c>
      <c r="E141" s="202">
        <v>0</v>
      </c>
      <c r="F141" s="153"/>
      <c r="G141" s="154"/>
      <c r="H141" s="154"/>
      <c r="I141" s="154"/>
      <c r="J141" s="154"/>
      <c r="K141" s="154"/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</row>
    <row r="142" spans="1:16" ht="39" customHeight="1" hidden="1">
      <c r="A142" s="189"/>
      <c r="B142" s="194" t="s">
        <v>691</v>
      </c>
      <c r="C142" s="201"/>
      <c r="D142" s="201">
        <v>0</v>
      </c>
      <c r="E142" s="202">
        <v>912</v>
      </c>
      <c r="F142" s="153"/>
      <c r="G142" s="154"/>
      <c r="H142" s="154"/>
      <c r="I142" s="154"/>
      <c r="J142" s="154"/>
      <c r="K142" s="154"/>
      <c r="L142" s="154">
        <v>0</v>
      </c>
      <c r="M142" s="154">
        <v>0</v>
      </c>
      <c r="N142" s="154">
        <v>0</v>
      </c>
      <c r="O142" s="154">
        <v>0</v>
      </c>
      <c r="P142" s="154">
        <v>912</v>
      </c>
    </row>
    <row r="143" spans="1:16" ht="14.25" hidden="1">
      <c r="A143" s="189"/>
      <c r="B143" s="194" t="s">
        <v>692</v>
      </c>
      <c r="C143" s="201"/>
      <c r="D143" s="201">
        <v>0</v>
      </c>
      <c r="E143" s="202">
        <v>13</v>
      </c>
      <c r="F143" s="153"/>
      <c r="G143" s="154"/>
      <c r="H143" s="154"/>
      <c r="I143" s="154"/>
      <c r="J143" s="154"/>
      <c r="K143" s="154"/>
      <c r="L143" s="154">
        <v>0</v>
      </c>
      <c r="M143" s="154">
        <v>0</v>
      </c>
      <c r="N143" s="154">
        <v>0</v>
      </c>
      <c r="O143" s="154">
        <v>0</v>
      </c>
      <c r="P143" s="154">
        <v>13</v>
      </c>
    </row>
    <row r="144" spans="1:16" s="161" customFormat="1" ht="30">
      <c r="A144" s="195" t="s">
        <v>693</v>
      </c>
      <c r="B144" s="196" t="s">
        <v>694</v>
      </c>
      <c r="C144" s="198">
        <f>C116+C119+C121+C128+C129+C131+C135+C140</f>
        <v>44681</v>
      </c>
      <c r="D144" s="198">
        <f>D116+D119+D121+D128+D129+D131+D135+D140</f>
        <v>76332</v>
      </c>
      <c r="E144" s="199">
        <f>E116+E119+E121+E128+E129+E131+E135+E140</f>
        <v>76196</v>
      </c>
      <c r="G144" s="155"/>
      <c r="H144" s="155"/>
      <c r="I144" s="155"/>
      <c r="J144" s="155"/>
      <c r="K144" s="155"/>
      <c r="L144" s="155">
        <v>44681</v>
      </c>
      <c r="M144" s="155">
        <v>76332</v>
      </c>
      <c r="N144" s="155">
        <v>77071</v>
      </c>
      <c r="O144" s="155">
        <v>85</v>
      </c>
      <c r="P144" s="155">
        <v>76196</v>
      </c>
    </row>
    <row r="145" spans="1:16" ht="14.25">
      <c r="A145" s="189" t="s">
        <v>695</v>
      </c>
      <c r="B145" s="194" t="s">
        <v>696</v>
      </c>
      <c r="C145" s="201">
        <v>0</v>
      </c>
      <c r="D145" s="201">
        <v>0</v>
      </c>
      <c r="E145" s="202">
        <v>0</v>
      </c>
      <c r="F145" s="153"/>
      <c r="G145" s="154"/>
      <c r="H145" s="154"/>
      <c r="I145" s="154"/>
      <c r="J145" s="154"/>
      <c r="K145" s="154"/>
      <c r="L145" s="154">
        <v>0</v>
      </c>
      <c r="M145" s="154">
        <v>0</v>
      </c>
      <c r="N145" s="154">
        <v>0</v>
      </c>
      <c r="O145" s="154">
        <v>0</v>
      </c>
      <c r="P145" s="154">
        <v>0</v>
      </c>
    </row>
    <row r="146" spans="1:16" ht="14.25" customHeight="1" hidden="1">
      <c r="A146" s="189"/>
      <c r="B146" s="194" t="s">
        <v>697</v>
      </c>
      <c r="C146" s="201"/>
      <c r="D146" s="201">
        <v>0</v>
      </c>
      <c r="E146" s="202">
        <v>0</v>
      </c>
      <c r="F146" s="153"/>
      <c r="G146" s="154"/>
      <c r="H146" s="154"/>
      <c r="I146" s="154"/>
      <c r="J146" s="154"/>
      <c r="K146" s="154"/>
      <c r="L146" s="154">
        <v>0</v>
      </c>
      <c r="M146" s="154">
        <v>0</v>
      </c>
      <c r="N146" s="154">
        <v>0</v>
      </c>
      <c r="O146" s="154">
        <v>0</v>
      </c>
      <c r="P146" s="154">
        <v>0</v>
      </c>
    </row>
    <row r="147" spans="1:16" ht="14.25">
      <c r="A147" s="189" t="s">
        <v>698</v>
      </c>
      <c r="B147" s="194" t="s">
        <v>699</v>
      </c>
      <c r="C147" s="201">
        <v>3500</v>
      </c>
      <c r="D147" s="201">
        <v>6369</v>
      </c>
      <c r="E147" s="202">
        <v>6369</v>
      </c>
      <c r="F147" s="153"/>
      <c r="G147" s="154"/>
      <c r="H147" s="154"/>
      <c r="I147" s="154"/>
      <c r="J147" s="154"/>
      <c r="K147" s="154"/>
      <c r="L147" s="154">
        <v>3500</v>
      </c>
      <c r="M147" s="154">
        <v>6369</v>
      </c>
      <c r="N147" s="154">
        <v>6369</v>
      </c>
      <c r="O147" s="154">
        <v>0</v>
      </c>
      <c r="P147" s="154">
        <v>6369</v>
      </c>
    </row>
    <row r="148" spans="1:16" ht="14.25" hidden="1">
      <c r="A148" s="189"/>
      <c r="B148" s="194" t="s">
        <v>700</v>
      </c>
      <c r="C148" s="201"/>
      <c r="D148" s="201">
        <v>0</v>
      </c>
      <c r="E148" s="202">
        <v>0</v>
      </c>
      <c r="F148" s="153"/>
      <c r="G148" s="154"/>
      <c r="H148" s="154"/>
      <c r="I148" s="154"/>
      <c r="J148" s="154"/>
      <c r="K148" s="154"/>
      <c r="L148" s="154">
        <v>0</v>
      </c>
      <c r="M148" s="154">
        <v>0</v>
      </c>
      <c r="N148" s="154">
        <v>0</v>
      </c>
      <c r="O148" s="154">
        <v>0</v>
      </c>
      <c r="P148" s="154">
        <v>0</v>
      </c>
    </row>
    <row r="149" spans="1:16" ht="14.25">
      <c r="A149" s="189" t="s">
        <v>701</v>
      </c>
      <c r="B149" s="194" t="s">
        <v>702</v>
      </c>
      <c r="C149" s="201">
        <v>0</v>
      </c>
      <c r="D149" s="201">
        <v>66</v>
      </c>
      <c r="E149" s="202">
        <v>59</v>
      </c>
      <c r="F149" s="153"/>
      <c r="G149" s="154"/>
      <c r="H149" s="154"/>
      <c r="I149" s="154"/>
      <c r="J149" s="154"/>
      <c r="K149" s="154"/>
      <c r="L149" s="154">
        <v>0</v>
      </c>
      <c r="M149" s="154">
        <v>66</v>
      </c>
      <c r="N149" s="154">
        <v>59</v>
      </c>
      <c r="O149" s="154">
        <v>0</v>
      </c>
      <c r="P149" s="154">
        <v>59</v>
      </c>
    </row>
    <row r="150" spans="1:16" ht="14.25">
      <c r="A150" s="189" t="s">
        <v>703</v>
      </c>
      <c r="B150" s="194" t="s">
        <v>704</v>
      </c>
      <c r="C150" s="201">
        <v>0</v>
      </c>
      <c r="D150" s="201">
        <v>18420</v>
      </c>
      <c r="E150" s="202">
        <v>18420</v>
      </c>
      <c r="F150" s="153"/>
      <c r="G150" s="154"/>
      <c r="H150" s="154"/>
      <c r="I150" s="154"/>
      <c r="J150" s="154"/>
      <c r="K150" s="154"/>
      <c r="L150" s="154">
        <v>0</v>
      </c>
      <c r="M150" s="154">
        <v>18420</v>
      </c>
      <c r="N150" s="154">
        <v>18420</v>
      </c>
      <c r="O150" s="154">
        <v>0</v>
      </c>
      <c r="P150" s="154">
        <v>18420</v>
      </c>
    </row>
    <row r="151" spans="1:16" ht="14.25" hidden="1">
      <c r="A151" s="189"/>
      <c r="B151" s="194" t="s">
        <v>705</v>
      </c>
      <c r="C151" s="201"/>
      <c r="D151" s="201">
        <v>0</v>
      </c>
      <c r="E151" s="202">
        <v>0</v>
      </c>
      <c r="F151" s="153"/>
      <c r="G151" s="154"/>
      <c r="H151" s="154"/>
      <c r="I151" s="154"/>
      <c r="J151" s="154"/>
      <c r="K151" s="154"/>
      <c r="L151" s="154">
        <v>0</v>
      </c>
      <c r="M151" s="154">
        <v>0</v>
      </c>
      <c r="N151" s="154">
        <v>0</v>
      </c>
      <c r="O151" s="154">
        <v>0</v>
      </c>
      <c r="P151" s="154">
        <v>0</v>
      </c>
    </row>
    <row r="152" spans="1:16" ht="14.25">
      <c r="A152" s="189" t="s">
        <v>706</v>
      </c>
      <c r="B152" s="203" t="s">
        <v>707</v>
      </c>
      <c r="C152" s="201">
        <v>0</v>
      </c>
      <c r="D152" s="201">
        <v>0</v>
      </c>
      <c r="E152" s="202">
        <v>0</v>
      </c>
      <c r="F152" s="153"/>
      <c r="G152" s="154"/>
      <c r="H152" s="154"/>
      <c r="I152" s="154"/>
      <c r="J152" s="154"/>
      <c r="K152" s="154"/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</row>
    <row r="153" spans="1:16" s="161" customFormat="1" ht="15">
      <c r="A153" s="195" t="s">
        <v>708</v>
      </c>
      <c r="B153" s="196" t="s">
        <v>709</v>
      </c>
      <c r="C153" s="204">
        <f>C147+C149+C150</f>
        <v>3500</v>
      </c>
      <c r="D153" s="204">
        <f>D147+D149+D150</f>
        <v>24855</v>
      </c>
      <c r="E153" s="205">
        <f>E147+E149+E150</f>
        <v>24848</v>
      </c>
      <c r="G153" s="155"/>
      <c r="H153" s="155"/>
      <c r="I153" s="155"/>
      <c r="J153" s="155"/>
      <c r="K153" s="155"/>
      <c r="L153" s="155">
        <v>3500</v>
      </c>
      <c r="M153" s="155">
        <v>24855</v>
      </c>
      <c r="N153" s="155">
        <v>24848</v>
      </c>
      <c r="O153" s="155">
        <v>0</v>
      </c>
      <c r="P153" s="155">
        <v>24848</v>
      </c>
    </row>
    <row r="154" spans="1:16" s="162" customFormat="1" ht="24" hidden="1">
      <c r="A154" s="195"/>
      <c r="B154" s="197" t="s">
        <v>710</v>
      </c>
      <c r="C154" s="204"/>
      <c r="D154" s="204">
        <v>0</v>
      </c>
      <c r="E154" s="205">
        <v>0</v>
      </c>
      <c r="G154" s="157"/>
      <c r="H154" s="157"/>
      <c r="I154" s="157"/>
      <c r="J154" s="157"/>
      <c r="K154" s="157"/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</row>
    <row r="155" spans="1:16" s="162" customFormat="1" ht="24" hidden="1">
      <c r="A155" s="195"/>
      <c r="B155" s="197" t="s">
        <v>711</v>
      </c>
      <c r="C155" s="204"/>
      <c r="D155" s="204">
        <v>0</v>
      </c>
      <c r="E155" s="205">
        <v>0</v>
      </c>
      <c r="G155" s="157"/>
      <c r="H155" s="157"/>
      <c r="I155" s="157"/>
      <c r="J155" s="157"/>
      <c r="K155" s="157"/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</row>
    <row r="156" spans="1:16" s="162" customFormat="1" ht="12" hidden="1">
      <c r="A156" s="195"/>
      <c r="B156" s="197" t="s">
        <v>712</v>
      </c>
      <c r="C156" s="204"/>
      <c r="D156" s="204">
        <v>0</v>
      </c>
      <c r="E156" s="205">
        <v>0</v>
      </c>
      <c r="G156" s="157"/>
      <c r="H156" s="157"/>
      <c r="I156" s="157"/>
      <c r="J156" s="157"/>
      <c r="K156" s="157"/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</row>
    <row r="157" spans="1:16" s="162" customFormat="1" ht="12" hidden="1">
      <c r="A157" s="195"/>
      <c r="B157" s="197" t="s">
        <v>713</v>
      </c>
      <c r="C157" s="204"/>
      <c r="D157" s="204">
        <v>0</v>
      </c>
      <c r="E157" s="205">
        <v>0</v>
      </c>
      <c r="G157" s="157"/>
      <c r="H157" s="157"/>
      <c r="I157" s="157"/>
      <c r="J157" s="157"/>
      <c r="K157" s="157"/>
      <c r="L157" s="157">
        <v>0</v>
      </c>
      <c r="M157" s="157">
        <v>0</v>
      </c>
      <c r="N157" s="157">
        <v>0</v>
      </c>
      <c r="O157" s="157">
        <v>0</v>
      </c>
      <c r="P157" s="157">
        <v>0</v>
      </c>
    </row>
    <row r="158" spans="1:16" s="162" customFormat="1" ht="12" hidden="1">
      <c r="A158" s="195"/>
      <c r="B158" s="197" t="s">
        <v>714</v>
      </c>
      <c r="C158" s="204"/>
      <c r="D158" s="204">
        <v>0</v>
      </c>
      <c r="E158" s="205">
        <v>0</v>
      </c>
      <c r="G158" s="157"/>
      <c r="H158" s="157"/>
      <c r="I158" s="157"/>
      <c r="J158" s="157"/>
      <c r="K158" s="157"/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</row>
    <row r="159" spans="1:16" s="162" customFormat="1" ht="15" hidden="1">
      <c r="A159" s="195"/>
      <c r="B159" s="197" t="s">
        <v>715</v>
      </c>
      <c r="C159" s="198"/>
      <c r="D159" s="198">
        <v>0</v>
      </c>
      <c r="E159" s="199">
        <v>0</v>
      </c>
      <c r="G159" s="157"/>
      <c r="H159" s="157"/>
      <c r="I159" s="157"/>
      <c r="J159" s="157"/>
      <c r="K159" s="157"/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</row>
    <row r="160" spans="1:16" s="162" customFormat="1" ht="12" hidden="1">
      <c r="A160" s="195"/>
      <c r="B160" s="197" t="s">
        <v>716</v>
      </c>
      <c r="C160" s="204"/>
      <c r="D160" s="204">
        <v>0</v>
      </c>
      <c r="E160" s="205">
        <v>0</v>
      </c>
      <c r="G160" s="157"/>
      <c r="H160" s="157"/>
      <c r="I160" s="157"/>
      <c r="J160" s="157"/>
      <c r="K160" s="157"/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</row>
    <row r="161" spans="1:16" s="162" customFormat="1" ht="12" hidden="1">
      <c r="A161" s="195"/>
      <c r="B161" s="197" t="s">
        <v>717</v>
      </c>
      <c r="C161" s="204"/>
      <c r="D161" s="204">
        <v>0</v>
      </c>
      <c r="E161" s="205">
        <v>0</v>
      </c>
      <c r="G161" s="157"/>
      <c r="H161" s="157"/>
      <c r="I161" s="157"/>
      <c r="J161" s="157"/>
      <c r="K161" s="157"/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</row>
    <row r="162" spans="1:16" s="162" customFormat="1" ht="24" hidden="1">
      <c r="A162" s="195"/>
      <c r="B162" s="197" t="s">
        <v>718</v>
      </c>
      <c r="C162" s="204"/>
      <c r="D162" s="204">
        <v>0</v>
      </c>
      <c r="E162" s="205">
        <v>0</v>
      </c>
      <c r="G162" s="157"/>
      <c r="H162" s="157"/>
      <c r="I162" s="157"/>
      <c r="J162" s="157"/>
      <c r="K162" s="157"/>
      <c r="L162" s="157">
        <v>0</v>
      </c>
      <c r="M162" s="157">
        <v>0</v>
      </c>
      <c r="N162" s="157">
        <v>0</v>
      </c>
      <c r="O162" s="157">
        <v>0</v>
      </c>
      <c r="P162" s="157">
        <v>0</v>
      </c>
    </row>
    <row r="163" spans="1:16" s="162" customFormat="1" ht="12" hidden="1">
      <c r="A163" s="195"/>
      <c r="B163" s="197" t="s">
        <v>719</v>
      </c>
      <c r="C163" s="204"/>
      <c r="D163" s="204">
        <v>0</v>
      </c>
      <c r="E163" s="205">
        <v>0</v>
      </c>
      <c r="G163" s="157"/>
      <c r="H163" s="157"/>
      <c r="I163" s="157"/>
      <c r="J163" s="157"/>
      <c r="K163" s="157"/>
      <c r="L163" s="157">
        <v>0</v>
      </c>
      <c r="M163" s="157">
        <v>0</v>
      </c>
      <c r="N163" s="157">
        <v>0</v>
      </c>
      <c r="O163" s="157">
        <v>0</v>
      </c>
      <c r="P163" s="157">
        <v>0</v>
      </c>
    </row>
    <row r="164" spans="1:16" s="162" customFormat="1" ht="12" hidden="1">
      <c r="A164" s="195"/>
      <c r="B164" s="197" t="s">
        <v>720</v>
      </c>
      <c r="C164" s="204"/>
      <c r="D164" s="204">
        <v>0</v>
      </c>
      <c r="E164" s="205">
        <v>0</v>
      </c>
      <c r="G164" s="157"/>
      <c r="H164" s="157"/>
      <c r="I164" s="157"/>
      <c r="J164" s="157"/>
      <c r="K164" s="157"/>
      <c r="L164" s="157">
        <v>0</v>
      </c>
      <c r="M164" s="157">
        <v>0</v>
      </c>
      <c r="N164" s="157">
        <v>0</v>
      </c>
      <c r="O164" s="157">
        <v>0</v>
      </c>
      <c r="P164" s="157">
        <v>0</v>
      </c>
    </row>
    <row r="165" spans="1:16" s="162" customFormat="1" ht="12" hidden="1">
      <c r="A165" s="195"/>
      <c r="B165" s="197" t="s">
        <v>721</v>
      </c>
      <c r="C165" s="204"/>
      <c r="D165" s="204">
        <v>0</v>
      </c>
      <c r="E165" s="205">
        <v>0</v>
      </c>
      <c r="G165" s="157"/>
      <c r="H165" s="157"/>
      <c r="I165" s="157"/>
      <c r="J165" s="157"/>
      <c r="K165" s="157"/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</row>
    <row r="166" spans="1:16" s="162" customFormat="1" ht="15" hidden="1">
      <c r="A166" s="195"/>
      <c r="B166" s="197" t="s">
        <v>722</v>
      </c>
      <c r="C166" s="198"/>
      <c r="D166" s="198">
        <v>0</v>
      </c>
      <c r="E166" s="199">
        <v>0</v>
      </c>
      <c r="G166" s="157"/>
      <c r="H166" s="157"/>
      <c r="I166" s="157"/>
      <c r="J166" s="157"/>
      <c r="K166" s="157"/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</row>
    <row r="167" spans="1:16" s="161" customFormat="1" ht="15" customHeight="1" hidden="1">
      <c r="A167" s="195"/>
      <c r="B167" s="196" t="s">
        <v>723</v>
      </c>
      <c r="C167" s="204"/>
      <c r="D167" s="204">
        <v>1000</v>
      </c>
      <c r="E167" s="205">
        <v>1530</v>
      </c>
      <c r="G167" s="155"/>
      <c r="H167" s="155"/>
      <c r="I167" s="155"/>
      <c r="J167" s="155"/>
      <c r="K167" s="155"/>
      <c r="L167" s="155">
        <v>6208</v>
      </c>
      <c r="M167" s="155">
        <v>1000</v>
      </c>
      <c r="N167" s="155">
        <v>1530</v>
      </c>
      <c r="O167" s="155">
        <v>0</v>
      </c>
      <c r="P167" s="155">
        <v>1530</v>
      </c>
    </row>
    <row r="168" spans="1:16" s="161" customFormat="1" ht="15" hidden="1">
      <c r="A168" s="195"/>
      <c r="B168" s="196" t="s">
        <v>724</v>
      </c>
      <c r="C168" s="204"/>
      <c r="D168" s="204">
        <v>0</v>
      </c>
      <c r="E168" s="205">
        <v>0</v>
      </c>
      <c r="G168" s="155"/>
      <c r="H168" s="155"/>
      <c r="I168" s="155"/>
      <c r="J168" s="155"/>
      <c r="K168" s="155"/>
      <c r="L168" s="155">
        <v>0</v>
      </c>
      <c r="M168" s="155">
        <v>0</v>
      </c>
      <c r="N168" s="155">
        <v>0</v>
      </c>
      <c r="O168" s="155">
        <v>0</v>
      </c>
      <c r="P168" s="155">
        <v>0</v>
      </c>
    </row>
    <row r="169" spans="1:16" s="161" customFormat="1" ht="15" hidden="1">
      <c r="A169" s="195"/>
      <c r="B169" s="196" t="s">
        <v>725</v>
      </c>
      <c r="C169" s="204"/>
      <c r="D169" s="204">
        <v>0</v>
      </c>
      <c r="E169" s="205">
        <v>500</v>
      </c>
      <c r="G169" s="155"/>
      <c r="H169" s="155"/>
      <c r="I169" s="155"/>
      <c r="J169" s="155"/>
      <c r="K169" s="155"/>
      <c r="L169" s="155">
        <v>0</v>
      </c>
      <c r="M169" s="155">
        <v>0</v>
      </c>
      <c r="N169" s="155">
        <v>0</v>
      </c>
      <c r="O169" s="155">
        <v>0</v>
      </c>
      <c r="P169" s="155">
        <v>500</v>
      </c>
    </row>
    <row r="170" spans="1:16" s="161" customFormat="1" ht="15" hidden="1">
      <c r="A170" s="195"/>
      <c r="B170" s="196" t="s">
        <v>726</v>
      </c>
      <c r="C170" s="204"/>
      <c r="D170" s="204">
        <v>0</v>
      </c>
      <c r="E170" s="205">
        <v>500</v>
      </c>
      <c r="G170" s="155"/>
      <c r="H170" s="155"/>
      <c r="I170" s="155"/>
      <c r="J170" s="155"/>
      <c r="K170" s="155"/>
      <c r="L170" s="155">
        <v>0</v>
      </c>
      <c r="M170" s="155">
        <v>0</v>
      </c>
      <c r="N170" s="155">
        <v>0</v>
      </c>
      <c r="O170" s="155">
        <v>0</v>
      </c>
      <c r="P170" s="155">
        <v>1030</v>
      </c>
    </row>
    <row r="171" spans="1:16" s="162" customFormat="1" ht="12" hidden="1">
      <c r="A171" s="195"/>
      <c r="B171" s="197" t="s">
        <v>727</v>
      </c>
      <c r="C171" s="204"/>
      <c r="D171" s="204">
        <v>0</v>
      </c>
      <c r="E171" s="205">
        <v>0</v>
      </c>
      <c r="G171" s="157"/>
      <c r="H171" s="157"/>
      <c r="I171" s="157"/>
      <c r="J171" s="157"/>
      <c r="K171" s="157"/>
      <c r="L171" s="157">
        <v>0</v>
      </c>
      <c r="M171" s="157">
        <v>0</v>
      </c>
      <c r="N171" s="157">
        <v>0</v>
      </c>
      <c r="O171" s="157">
        <v>0</v>
      </c>
      <c r="P171" s="157">
        <v>0</v>
      </c>
    </row>
    <row r="172" spans="1:16" s="162" customFormat="1" ht="12" hidden="1">
      <c r="A172" s="195"/>
      <c r="B172" s="197" t="s">
        <v>728</v>
      </c>
      <c r="C172" s="204"/>
      <c r="D172" s="204">
        <v>0</v>
      </c>
      <c r="E172" s="205">
        <v>0</v>
      </c>
      <c r="G172" s="157"/>
      <c r="H172" s="157"/>
      <c r="I172" s="157"/>
      <c r="J172" s="157"/>
      <c r="K172" s="157"/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</row>
    <row r="173" spans="1:16" s="162" customFormat="1" ht="12" hidden="1">
      <c r="A173" s="195"/>
      <c r="B173" s="197" t="s">
        <v>729</v>
      </c>
      <c r="C173" s="204"/>
      <c r="D173" s="204">
        <v>0</v>
      </c>
      <c r="E173" s="205">
        <v>0</v>
      </c>
      <c r="G173" s="157"/>
      <c r="H173" s="157"/>
      <c r="I173" s="157"/>
      <c r="J173" s="157"/>
      <c r="K173" s="157"/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</row>
    <row r="174" spans="1:16" s="162" customFormat="1" ht="24" hidden="1">
      <c r="A174" s="195"/>
      <c r="B174" s="197" t="s">
        <v>730</v>
      </c>
      <c r="C174" s="204"/>
      <c r="D174" s="204">
        <v>0</v>
      </c>
      <c r="E174" s="205">
        <v>0</v>
      </c>
      <c r="G174" s="157"/>
      <c r="H174" s="157"/>
      <c r="I174" s="157"/>
      <c r="J174" s="157"/>
      <c r="K174" s="157"/>
      <c r="L174" s="157">
        <v>0</v>
      </c>
      <c r="M174" s="157">
        <v>0</v>
      </c>
      <c r="N174" s="157">
        <v>0</v>
      </c>
      <c r="O174" s="157">
        <v>0</v>
      </c>
      <c r="P174" s="157">
        <v>0</v>
      </c>
    </row>
    <row r="175" spans="1:16" s="162" customFormat="1" ht="12" hidden="1">
      <c r="A175" s="195"/>
      <c r="B175" s="197" t="s">
        <v>731</v>
      </c>
      <c r="C175" s="204"/>
      <c r="D175" s="204">
        <v>0</v>
      </c>
      <c r="E175" s="205">
        <v>0</v>
      </c>
      <c r="G175" s="157"/>
      <c r="H175" s="157"/>
      <c r="I175" s="157"/>
      <c r="J175" s="157"/>
      <c r="K175" s="157"/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</row>
    <row r="176" spans="1:16" s="162" customFormat="1" ht="12" hidden="1">
      <c r="A176" s="195"/>
      <c r="B176" s="197" t="s">
        <v>732</v>
      </c>
      <c r="C176" s="204"/>
      <c r="D176" s="204">
        <v>0</v>
      </c>
      <c r="E176" s="205">
        <v>0</v>
      </c>
      <c r="G176" s="157"/>
      <c r="H176" s="157"/>
      <c r="I176" s="157"/>
      <c r="J176" s="157"/>
      <c r="K176" s="157"/>
      <c r="L176" s="157">
        <v>0</v>
      </c>
      <c r="M176" s="157">
        <v>0</v>
      </c>
      <c r="N176" s="157">
        <v>0</v>
      </c>
      <c r="O176" s="157">
        <v>0</v>
      </c>
      <c r="P176" s="157">
        <v>0</v>
      </c>
    </row>
    <row r="177" spans="1:16" s="162" customFormat="1" ht="12" hidden="1">
      <c r="A177" s="195"/>
      <c r="B177" s="197" t="s">
        <v>733</v>
      </c>
      <c r="C177" s="204"/>
      <c r="D177" s="204">
        <v>0</v>
      </c>
      <c r="E177" s="205">
        <v>0</v>
      </c>
      <c r="G177" s="157"/>
      <c r="H177" s="157"/>
      <c r="I177" s="157"/>
      <c r="J177" s="157"/>
      <c r="K177" s="157"/>
      <c r="L177" s="157">
        <v>0</v>
      </c>
      <c r="M177" s="157">
        <v>0</v>
      </c>
      <c r="N177" s="157">
        <v>0</v>
      </c>
      <c r="O177" s="157">
        <v>0</v>
      </c>
      <c r="P177" s="157">
        <v>0</v>
      </c>
    </row>
    <row r="178" spans="1:16" s="162" customFormat="1" ht="12" hidden="1">
      <c r="A178" s="195"/>
      <c r="B178" s="197" t="s">
        <v>734</v>
      </c>
      <c r="C178" s="204"/>
      <c r="D178" s="204">
        <v>0</v>
      </c>
      <c r="E178" s="205">
        <v>0</v>
      </c>
      <c r="G178" s="157"/>
      <c r="H178" s="157"/>
      <c r="I178" s="157"/>
      <c r="J178" s="157"/>
      <c r="K178" s="157"/>
      <c r="L178" s="157">
        <v>0</v>
      </c>
      <c r="M178" s="157">
        <v>0</v>
      </c>
      <c r="N178" s="157">
        <v>0</v>
      </c>
      <c r="O178" s="157">
        <v>0</v>
      </c>
      <c r="P178" s="157">
        <v>0</v>
      </c>
    </row>
    <row r="179" spans="1:16" s="161" customFormat="1" ht="15">
      <c r="A179" s="195" t="s">
        <v>735</v>
      </c>
      <c r="B179" s="196" t="s">
        <v>736</v>
      </c>
      <c r="C179" s="204">
        <v>6208</v>
      </c>
      <c r="D179" s="204">
        <v>1000</v>
      </c>
      <c r="E179" s="205">
        <v>1000</v>
      </c>
      <c r="G179" s="155"/>
      <c r="H179" s="155"/>
      <c r="I179" s="155"/>
      <c r="J179" s="155"/>
      <c r="K179" s="155"/>
      <c r="L179" s="155">
        <v>6208</v>
      </c>
      <c r="M179" s="155">
        <v>1000</v>
      </c>
      <c r="N179" s="155">
        <v>1530</v>
      </c>
      <c r="O179" s="155">
        <v>0</v>
      </c>
      <c r="P179" s="155">
        <v>1530</v>
      </c>
    </row>
    <row r="180" spans="1:16" s="163" customFormat="1" ht="12.75">
      <c r="A180" s="189" t="s">
        <v>737</v>
      </c>
      <c r="B180" s="200" t="s">
        <v>738</v>
      </c>
      <c r="C180" s="201"/>
      <c r="D180" s="201">
        <v>0</v>
      </c>
      <c r="E180" s="202">
        <v>0</v>
      </c>
      <c r="G180" s="164"/>
      <c r="H180" s="164"/>
      <c r="I180" s="164"/>
      <c r="J180" s="164"/>
      <c r="K180" s="164"/>
      <c r="L180" s="164">
        <v>0</v>
      </c>
      <c r="M180" s="164">
        <v>0</v>
      </c>
      <c r="N180" s="164">
        <v>0</v>
      </c>
      <c r="O180" s="164">
        <v>0</v>
      </c>
      <c r="P180" s="164">
        <v>0</v>
      </c>
    </row>
    <row r="181" spans="1:16" s="163" customFormat="1" ht="12.75">
      <c r="A181" s="189" t="s">
        <v>739</v>
      </c>
      <c r="B181" s="200" t="s">
        <v>740</v>
      </c>
      <c r="C181" s="201">
        <v>545</v>
      </c>
      <c r="D181" s="201">
        <v>876</v>
      </c>
      <c r="E181" s="202">
        <v>876</v>
      </c>
      <c r="G181" s="164"/>
      <c r="H181" s="164"/>
      <c r="I181" s="164"/>
      <c r="J181" s="164"/>
      <c r="K181" s="164"/>
      <c r="L181" s="164">
        <v>545</v>
      </c>
      <c r="M181" s="164">
        <v>876</v>
      </c>
      <c r="N181" s="164">
        <v>876</v>
      </c>
      <c r="O181" s="164">
        <v>4564</v>
      </c>
      <c r="P181" s="164">
        <v>876</v>
      </c>
    </row>
    <row r="182" spans="1:16" s="156" customFormat="1" ht="12" hidden="1">
      <c r="A182" s="189"/>
      <c r="B182" s="193" t="s">
        <v>741</v>
      </c>
      <c r="C182" s="201"/>
      <c r="D182" s="201">
        <v>0</v>
      </c>
      <c r="E182" s="202">
        <v>0</v>
      </c>
      <c r="G182" s="158"/>
      <c r="H182" s="158"/>
      <c r="I182" s="158"/>
      <c r="J182" s="158"/>
      <c r="K182" s="158"/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</row>
    <row r="183" spans="1:16" s="156" customFormat="1" ht="12" hidden="1">
      <c r="A183" s="189"/>
      <c r="B183" s="193" t="s">
        <v>742</v>
      </c>
      <c r="C183" s="201"/>
      <c r="D183" s="201">
        <v>0</v>
      </c>
      <c r="E183" s="202">
        <v>0</v>
      </c>
      <c r="G183" s="158"/>
      <c r="H183" s="158"/>
      <c r="I183" s="158"/>
      <c r="J183" s="158"/>
      <c r="K183" s="158"/>
      <c r="L183" s="158">
        <v>0</v>
      </c>
      <c r="M183" s="158">
        <v>0</v>
      </c>
      <c r="N183" s="158">
        <v>0</v>
      </c>
      <c r="O183" s="158">
        <v>0</v>
      </c>
      <c r="P183" s="158">
        <v>0</v>
      </c>
    </row>
    <row r="184" spans="1:16" s="156" customFormat="1" ht="12" hidden="1">
      <c r="A184" s="189"/>
      <c r="B184" s="193" t="s">
        <v>743</v>
      </c>
      <c r="C184" s="201"/>
      <c r="D184" s="201">
        <v>0</v>
      </c>
      <c r="E184" s="202">
        <v>0</v>
      </c>
      <c r="G184" s="158"/>
      <c r="H184" s="158"/>
      <c r="I184" s="158"/>
      <c r="J184" s="158"/>
      <c r="K184" s="158"/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</row>
    <row r="185" spans="1:16" ht="14.25" hidden="1">
      <c r="A185" s="189"/>
      <c r="B185" s="194" t="s">
        <v>744</v>
      </c>
      <c r="C185" s="201"/>
      <c r="D185" s="201">
        <v>0</v>
      </c>
      <c r="E185" s="202">
        <v>876</v>
      </c>
      <c r="F185" s="153"/>
      <c r="G185" s="154"/>
      <c r="H185" s="154"/>
      <c r="I185" s="154"/>
      <c r="J185" s="154"/>
      <c r="K185" s="154"/>
      <c r="L185" s="154">
        <v>0</v>
      </c>
      <c r="M185" s="154">
        <v>0</v>
      </c>
      <c r="N185" s="154">
        <v>0</v>
      </c>
      <c r="O185" s="154">
        <v>0</v>
      </c>
      <c r="P185" s="154">
        <v>876</v>
      </c>
    </row>
    <row r="186" spans="1:16" ht="14.25" hidden="1">
      <c r="A186" s="189"/>
      <c r="B186" s="194" t="s">
        <v>745</v>
      </c>
      <c r="C186" s="191"/>
      <c r="D186" s="191">
        <v>0</v>
      </c>
      <c r="E186" s="192">
        <v>0</v>
      </c>
      <c r="F186" s="153"/>
      <c r="G186" s="154"/>
      <c r="H186" s="154"/>
      <c r="I186" s="154"/>
      <c r="J186" s="154"/>
      <c r="K186" s="154"/>
      <c r="L186" s="154">
        <v>0</v>
      </c>
      <c r="M186" s="154">
        <v>0</v>
      </c>
      <c r="N186" s="154">
        <v>0</v>
      </c>
      <c r="O186" s="154">
        <v>0</v>
      </c>
      <c r="P186" s="154">
        <v>0</v>
      </c>
    </row>
    <row r="187" spans="1:16" s="156" customFormat="1" ht="12" hidden="1">
      <c r="A187" s="189"/>
      <c r="B187" s="193" t="s">
        <v>746</v>
      </c>
      <c r="C187" s="201"/>
      <c r="D187" s="201">
        <v>0</v>
      </c>
      <c r="E187" s="202">
        <v>0</v>
      </c>
      <c r="G187" s="158"/>
      <c r="H187" s="158"/>
      <c r="I187" s="158"/>
      <c r="J187" s="158"/>
      <c r="K187" s="158"/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</row>
    <row r="188" spans="1:16" s="156" customFormat="1" ht="24" hidden="1">
      <c r="A188" s="189"/>
      <c r="B188" s="193" t="s">
        <v>747</v>
      </c>
      <c r="C188" s="201"/>
      <c r="D188" s="201">
        <v>0</v>
      </c>
      <c r="E188" s="202">
        <v>0</v>
      </c>
      <c r="G188" s="158"/>
      <c r="H188" s="158"/>
      <c r="I188" s="158"/>
      <c r="J188" s="158"/>
      <c r="K188" s="158"/>
      <c r="L188" s="158">
        <v>0</v>
      </c>
      <c r="M188" s="158">
        <v>0</v>
      </c>
      <c r="N188" s="158">
        <v>0</v>
      </c>
      <c r="O188" s="158">
        <v>0</v>
      </c>
      <c r="P188" s="158">
        <v>0</v>
      </c>
    </row>
    <row r="189" spans="1:16" s="156" customFormat="1" ht="14.25" hidden="1">
      <c r="A189" s="189"/>
      <c r="B189" s="193" t="s">
        <v>748</v>
      </c>
      <c r="C189" s="191"/>
      <c r="D189" s="191">
        <v>0</v>
      </c>
      <c r="E189" s="192">
        <v>0</v>
      </c>
      <c r="G189" s="158"/>
      <c r="H189" s="158"/>
      <c r="I189" s="158"/>
      <c r="J189" s="158"/>
      <c r="K189" s="158"/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</row>
    <row r="190" spans="1:16" s="156" customFormat="1" ht="12" hidden="1">
      <c r="A190" s="189"/>
      <c r="B190" s="193" t="s">
        <v>749</v>
      </c>
      <c r="C190" s="201"/>
      <c r="D190" s="201">
        <v>0</v>
      </c>
      <c r="E190" s="202">
        <v>0</v>
      </c>
      <c r="G190" s="158"/>
      <c r="H190" s="158"/>
      <c r="I190" s="158"/>
      <c r="J190" s="158"/>
      <c r="K190" s="158"/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</row>
    <row r="191" spans="1:16" s="156" customFormat="1" ht="12" hidden="1">
      <c r="A191" s="189"/>
      <c r="B191" s="193" t="s">
        <v>750</v>
      </c>
      <c r="C191" s="201"/>
      <c r="D191" s="201">
        <v>0</v>
      </c>
      <c r="E191" s="202">
        <v>0</v>
      </c>
      <c r="G191" s="158"/>
      <c r="H191" s="158"/>
      <c r="I191" s="158"/>
      <c r="J191" s="158"/>
      <c r="K191" s="158"/>
      <c r="L191" s="158">
        <v>0</v>
      </c>
      <c r="M191" s="158">
        <v>0</v>
      </c>
      <c r="N191" s="158">
        <v>0</v>
      </c>
      <c r="O191" s="158">
        <v>0</v>
      </c>
      <c r="P191" s="158">
        <v>0</v>
      </c>
    </row>
    <row r="192" spans="1:16" s="156" customFormat="1" ht="12" hidden="1">
      <c r="A192" s="189"/>
      <c r="B192" s="193" t="s">
        <v>751</v>
      </c>
      <c r="C192" s="201"/>
      <c r="D192" s="201">
        <v>0</v>
      </c>
      <c r="E192" s="202">
        <v>0</v>
      </c>
      <c r="G192" s="158"/>
      <c r="H192" s="158"/>
      <c r="I192" s="158"/>
      <c r="J192" s="158"/>
      <c r="K192" s="158"/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</row>
    <row r="193" spans="1:16" ht="15" customHeight="1">
      <c r="A193" s="189" t="s">
        <v>752</v>
      </c>
      <c r="B193" s="194" t="s">
        <v>753</v>
      </c>
      <c r="C193" s="201">
        <v>19812</v>
      </c>
      <c r="D193" s="201">
        <v>20125</v>
      </c>
      <c r="E193" s="202">
        <v>965</v>
      </c>
      <c r="F193" s="153"/>
      <c r="G193" s="154"/>
      <c r="H193" s="154"/>
      <c r="I193" s="154"/>
      <c r="J193" s="154"/>
      <c r="K193" s="154"/>
      <c r="L193" s="154">
        <v>19812</v>
      </c>
      <c r="M193" s="154">
        <v>20125</v>
      </c>
      <c r="N193" s="154">
        <v>21835</v>
      </c>
      <c r="O193" s="154">
        <v>0</v>
      </c>
      <c r="P193" s="154">
        <v>965</v>
      </c>
    </row>
    <row r="194" spans="1:16" s="156" customFormat="1" ht="14.25" hidden="1">
      <c r="A194" s="189"/>
      <c r="B194" s="193" t="s">
        <v>754</v>
      </c>
      <c r="C194" s="191"/>
      <c r="D194" s="191">
        <v>0</v>
      </c>
      <c r="E194" s="192">
        <v>0</v>
      </c>
      <c r="G194" s="158"/>
      <c r="H194" s="158"/>
      <c r="I194" s="158"/>
      <c r="J194" s="158"/>
      <c r="K194" s="158"/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</row>
    <row r="195" spans="1:16" s="156" customFormat="1" ht="12" hidden="1">
      <c r="A195" s="189"/>
      <c r="B195" s="193" t="s">
        <v>755</v>
      </c>
      <c r="C195" s="201"/>
      <c r="D195" s="201">
        <v>0</v>
      </c>
      <c r="E195" s="202">
        <v>0</v>
      </c>
      <c r="G195" s="158"/>
      <c r="H195" s="158"/>
      <c r="I195" s="158"/>
      <c r="J195" s="158"/>
      <c r="K195" s="158"/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</row>
    <row r="196" spans="1:16" s="156" customFormat="1" ht="12" hidden="1">
      <c r="A196" s="189"/>
      <c r="B196" s="193" t="s">
        <v>756</v>
      </c>
      <c r="C196" s="201"/>
      <c r="D196" s="201">
        <v>0</v>
      </c>
      <c r="E196" s="202">
        <v>0</v>
      </c>
      <c r="G196" s="158"/>
      <c r="H196" s="158"/>
      <c r="I196" s="158"/>
      <c r="J196" s="158"/>
      <c r="K196" s="158"/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</row>
    <row r="197" spans="1:16" ht="14.25" hidden="1">
      <c r="A197" s="189"/>
      <c r="B197" s="194" t="s">
        <v>757</v>
      </c>
      <c r="C197" s="201"/>
      <c r="D197" s="201">
        <v>0</v>
      </c>
      <c r="E197" s="202">
        <v>965</v>
      </c>
      <c r="F197" s="153"/>
      <c r="G197" s="154"/>
      <c r="H197" s="154"/>
      <c r="I197" s="154"/>
      <c r="J197" s="154"/>
      <c r="K197" s="154"/>
      <c r="L197" s="154">
        <v>0</v>
      </c>
      <c r="M197" s="154">
        <v>0</v>
      </c>
      <c r="N197" s="154">
        <v>0</v>
      </c>
      <c r="O197" s="154">
        <v>0</v>
      </c>
      <c r="P197" s="154">
        <v>965</v>
      </c>
    </row>
    <row r="198" spans="1:16" s="156" customFormat="1" ht="14.25" hidden="1">
      <c r="A198" s="189"/>
      <c r="B198" s="193" t="s">
        <v>758</v>
      </c>
      <c r="C198" s="191"/>
      <c r="D198" s="191">
        <v>0</v>
      </c>
      <c r="E198" s="192">
        <v>0</v>
      </c>
      <c r="G198" s="158"/>
      <c r="H198" s="158"/>
      <c r="I198" s="158"/>
      <c r="J198" s="158"/>
      <c r="K198" s="158"/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</row>
    <row r="199" spans="1:16" s="156" customFormat="1" ht="15" hidden="1">
      <c r="A199" s="189"/>
      <c r="B199" s="193" t="s">
        <v>759</v>
      </c>
      <c r="C199" s="198"/>
      <c r="D199" s="198">
        <v>0</v>
      </c>
      <c r="E199" s="199">
        <v>0</v>
      </c>
      <c r="G199" s="158"/>
      <c r="H199" s="158"/>
      <c r="I199" s="158"/>
      <c r="J199" s="158"/>
      <c r="K199" s="158"/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</row>
    <row r="200" spans="1:16" s="156" customFormat="1" ht="24" hidden="1">
      <c r="A200" s="189"/>
      <c r="B200" s="193" t="s">
        <v>760</v>
      </c>
      <c r="C200" s="191"/>
      <c r="D200" s="191">
        <v>0</v>
      </c>
      <c r="E200" s="192">
        <v>0</v>
      </c>
      <c r="G200" s="158"/>
      <c r="H200" s="158"/>
      <c r="I200" s="158"/>
      <c r="J200" s="158"/>
      <c r="K200" s="158"/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</row>
    <row r="201" spans="1:16" s="156" customFormat="1" ht="14.25" hidden="1">
      <c r="A201" s="189"/>
      <c r="B201" s="193" t="s">
        <v>761</v>
      </c>
      <c r="C201" s="191"/>
      <c r="D201" s="191">
        <v>0</v>
      </c>
      <c r="E201" s="192">
        <v>0</v>
      </c>
      <c r="G201" s="158"/>
      <c r="H201" s="158"/>
      <c r="I201" s="158"/>
      <c r="J201" s="158"/>
      <c r="K201" s="158"/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</row>
    <row r="202" spans="1:16" s="156" customFormat="1" ht="14.25" hidden="1">
      <c r="A202" s="189"/>
      <c r="B202" s="193" t="s">
        <v>762</v>
      </c>
      <c r="C202" s="191"/>
      <c r="D202" s="191">
        <v>0</v>
      </c>
      <c r="E202" s="192">
        <v>0</v>
      </c>
      <c r="G202" s="158"/>
      <c r="H202" s="158"/>
      <c r="I202" s="158"/>
      <c r="J202" s="158"/>
      <c r="K202" s="158"/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</row>
    <row r="203" spans="1:16" s="156" customFormat="1" ht="14.25" hidden="1">
      <c r="A203" s="189"/>
      <c r="B203" s="193" t="s">
        <v>763</v>
      </c>
      <c r="C203" s="191"/>
      <c r="D203" s="191">
        <v>0</v>
      </c>
      <c r="E203" s="192">
        <v>0</v>
      </c>
      <c r="G203" s="158"/>
      <c r="H203" s="158"/>
      <c r="I203" s="158"/>
      <c r="J203" s="158"/>
      <c r="K203" s="158"/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</row>
    <row r="204" spans="1:16" s="156" customFormat="1" ht="14.25" hidden="1">
      <c r="A204" s="189"/>
      <c r="B204" s="193" t="s">
        <v>764</v>
      </c>
      <c r="C204" s="191"/>
      <c r="D204" s="191">
        <v>0</v>
      </c>
      <c r="E204" s="192">
        <v>0</v>
      </c>
      <c r="G204" s="158"/>
      <c r="H204" s="158"/>
      <c r="I204" s="158"/>
      <c r="J204" s="158"/>
      <c r="K204" s="158"/>
      <c r="L204" s="158">
        <v>0</v>
      </c>
      <c r="M204" s="158">
        <v>0</v>
      </c>
      <c r="N204" s="158">
        <v>0</v>
      </c>
      <c r="O204" s="158">
        <v>0</v>
      </c>
      <c r="P204" s="158">
        <v>0</v>
      </c>
    </row>
    <row r="205" spans="1:16" ht="14.25" customHeight="1">
      <c r="A205" s="195" t="s">
        <v>765</v>
      </c>
      <c r="B205" s="196" t="s">
        <v>766</v>
      </c>
      <c r="C205" s="191">
        <f>C181+C193</f>
        <v>20357</v>
      </c>
      <c r="D205" s="191">
        <f>D181+D193</f>
        <v>21001</v>
      </c>
      <c r="E205" s="192">
        <f>E181+E193</f>
        <v>1841</v>
      </c>
      <c r="F205" s="153"/>
      <c r="G205" s="155"/>
      <c r="H205" s="155"/>
      <c r="I205" s="155"/>
      <c r="J205" s="155"/>
      <c r="K205" s="155"/>
      <c r="L205" s="155">
        <v>20357</v>
      </c>
      <c r="M205" s="155">
        <v>21001</v>
      </c>
      <c r="N205" s="155">
        <v>22711</v>
      </c>
      <c r="O205" s="155">
        <v>4564</v>
      </c>
      <c r="P205" s="155">
        <v>1841</v>
      </c>
    </row>
    <row r="206" spans="1:16" ht="28.5" customHeight="1" thickBot="1">
      <c r="A206" s="206" t="s">
        <v>767</v>
      </c>
      <c r="B206" s="207" t="s">
        <v>768</v>
      </c>
      <c r="C206" s="208">
        <f>C205+C179+C153+C144+C101+C100+C44+C13+C11</f>
        <v>317624</v>
      </c>
      <c r="D206" s="208">
        <f>D205+D179+D153+D144+D101+D100+D44+D13+D11</f>
        <v>409178</v>
      </c>
      <c r="E206" s="209">
        <f>E205+E179+E153+E144+E101+E100+E44+E13+E11</f>
        <v>389874</v>
      </c>
      <c r="F206" s="251"/>
      <c r="G206" s="166"/>
      <c r="H206" s="166"/>
      <c r="I206" s="349" t="s">
        <v>769</v>
      </c>
      <c r="J206" s="350"/>
      <c r="K206" s="350"/>
      <c r="L206" s="155">
        <v>317604</v>
      </c>
      <c r="M206" s="155">
        <v>409178</v>
      </c>
      <c r="N206" s="155">
        <v>422896</v>
      </c>
      <c r="O206" s="155">
        <v>4649</v>
      </c>
      <c r="P206" s="155">
        <v>390404</v>
      </c>
    </row>
    <row r="207" spans="1:7" ht="39.75" customHeight="1" thickBot="1">
      <c r="A207" s="179"/>
      <c r="B207" s="351" t="s">
        <v>770</v>
      </c>
      <c r="C207" s="352"/>
      <c r="D207" s="352"/>
      <c r="E207" s="352"/>
      <c r="G207" s="252"/>
    </row>
    <row r="208" spans="1:16" s="151" customFormat="1" ht="26.25" thickBot="1">
      <c r="A208" s="180"/>
      <c r="B208" s="181" t="s">
        <v>3</v>
      </c>
      <c r="C208" s="182" t="s">
        <v>519</v>
      </c>
      <c r="D208" s="182" t="s">
        <v>520</v>
      </c>
      <c r="E208" s="183" t="s">
        <v>521</v>
      </c>
      <c r="G208" s="152"/>
      <c r="H208" s="152"/>
      <c r="I208" s="152"/>
      <c r="J208" s="152"/>
      <c r="K208" s="152"/>
      <c r="L208" s="152" t="s">
        <v>522</v>
      </c>
      <c r="M208" s="152" t="s">
        <v>520</v>
      </c>
      <c r="N208" s="152" t="s">
        <v>523</v>
      </c>
      <c r="O208" s="152" t="s">
        <v>524</v>
      </c>
      <c r="P208" s="152" t="s">
        <v>521</v>
      </c>
    </row>
    <row r="209" spans="1:5" ht="14.25">
      <c r="A209" s="210" t="s">
        <v>771</v>
      </c>
      <c r="B209" s="211" t="s">
        <v>772</v>
      </c>
      <c r="C209" s="191"/>
      <c r="D209" s="191">
        <v>0</v>
      </c>
      <c r="E209" s="192">
        <v>0</v>
      </c>
    </row>
    <row r="210" spans="1:5" ht="14.25" hidden="1">
      <c r="A210" s="212"/>
      <c r="B210" s="211" t="s">
        <v>773</v>
      </c>
      <c r="C210" s="191"/>
      <c r="D210" s="191">
        <v>0</v>
      </c>
      <c r="E210" s="192">
        <v>0</v>
      </c>
    </row>
    <row r="211" spans="1:5" ht="14.25">
      <c r="A211" s="212" t="s">
        <v>774</v>
      </c>
      <c r="B211" s="213" t="s">
        <v>775</v>
      </c>
      <c r="C211" s="191"/>
      <c r="D211" s="191">
        <v>0</v>
      </c>
      <c r="E211" s="192">
        <v>0</v>
      </c>
    </row>
    <row r="212" spans="1:5" ht="15">
      <c r="A212" s="212" t="s">
        <v>776</v>
      </c>
      <c r="B212" s="211" t="s">
        <v>777</v>
      </c>
      <c r="C212" s="198"/>
      <c r="D212" s="191">
        <v>0</v>
      </c>
      <c r="E212" s="192">
        <v>0</v>
      </c>
    </row>
    <row r="213" spans="1:5" ht="14.25" hidden="1">
      <c r="A213" s="212"/>
      <c r="B213" s="211" t="s">
        <v>778</v>
      </c>
      <c r="C213" s="201"/>
      <c r="D213" s="201">
        <v>0</v>
      </c>
      <c r="E213" s="202">
        <v>0</v>
      </c>
    </row>
    <row r="214" spans="1:6" s="169" customFormat="1" ht="12.75">
      <c r="A214" s="214" t="s">
        <v>11</v>
      </c>
      <c r="B214" s="215" t="s">
        <v>779</v>
      </c>
      <c r="C214" s="204"/>
      <c r="D214" s="204">
        <f>D209+D211+D212</f>
        <v>0</v>
      </c>
      <c r="E214" s="205">
        <f>E209+E211+E212</f>
        <v>0</v>
      </c>
      <c r="F214" s="168"/>
    </row>
    <row r="215" spans="1:5" ht="15.75" customHeight="1">
      <c r="A215" s="212" t="s">
        <v>780</v>
      </c>
      <c r="B215" s="211" t="s">
        <v>781</v>
      </c>
      <c r="C215" s="201"/>
      <c r="D215" s="201">
        <v>0</v>
      </c>
      <c r="E215" s="202">
        <v>0</v>
      </c>
    </row>
    <row r="216" spans="1:5" ht="14.25">
      <c r="A216" s="212" t="s">
        <v>782</v>
      </c>
      <c r="B216" s="211" t="s">
        <v>783</v>
      </c>
      <c r="C216" s="201"/>
      <c r="D216" s="201">
        <v>0</v>
      </c>
      <c r="E216" s="202">
        <v>0</v>
      </c>
    </row>
    <row r="217" spans="1:6" ht="14.25">
      <c r="A217" s="212" t="s">
        <v>784</v>
      </c>
      <c r="B217" s="211" t="s">
        <v>785</v>
      </c>
      <c r="C217" s="201"/>
      <c r="D217" s="201">
        <v>0</v>
      </c>
      <c r="E217" s="202">
        <v>0</v>
      </c>
      <c r="F217" s="250">
        <v>39601</v>
      </c>
    </row>
    <row r="218" spans="1:6" ht="14.25">
      <c r="A218" s="212" t="s">
        <v>786</v>
      </c>
      <c r="B218" s="211" t="s">
        <v>787</v>
      </c>
      <c r="C218" s="201"/>
      <c r="D218" s="201">
        <v>0</v>
      </c>
      <c r="E218" s="202">
        <v>0</v>
      </c>
      <c r="F218" s="250">
        <v>356874</v>
      </c>
    </row>
    <row r="219" spans="1:6" s="169" customFormat="1" ht="12.75">
      <c r="A219" s="214" t="s">
        <v>99</v>
      </c>
      <c r="B219" s="215" t="s">
        <v>788</v>
      </c>
      <c r="C219" s="204"/>
      <c r="D219" s="204">
        <f>D215+D216+D217+D218</f>
        <v>0</v>
      </c>
      <c r="E219" s="205">
        <f>E215+E216+E217+E218</f>
        <v>0</v>
      </c>
      <c r="F219" s="168">
        <v>364150</v>
      </c>
    </row>
    <row r="220" spans="1:6" ht="14.25">
      <c r="A220" s="212" t="s">
        <v>789</v>
      </c>
      <c r="B220" s="211" t="s">
        <v>790</v>
      </c>
      <c r="C220" s="201">
        <v>75089</v>
      </c>
      <c r="D220" s="201">
        <v>68189</v>
      </c>
      <c r="E220" s="202">
        <v>68189</v>
      </c>
      <c r="F220" s="250">
        <f>SUM(F217:F219)</f>
        <v>760625</v>
      </c>
    </row>
    <row r="221" spans="1:5" ht="14.25">
      <c r="A221" s="212" t="s">
        <v>791</v>
      </c>
      <c r="B221" s="211" t="s">
        <v>792</v>
      </c>
      <c r="C221" s="201"/>
      <c r="D221" s="201">
        <v>0</v>
      </c>
      <c r="E221" s="202">
        <v>0</v>
      </c>
    </row>
    <row r="222" spans="1:6" s="169" customFormat="1" ht="12.75">
      <c r="A222" s="214" t="s">
        <v>101</v>
      </c>
      <c r="B222" s="215" t="s">
        <v>793</v>
      </c>
      <c r="C222" s="204">
        <f>SUM(C220:C221)</f>
        <v>75089</v>
      </c>
      <c r="D222" s="204">
        <v>68189</v>
      </c>
      <c r="E222" s="205">
        <v>68189</v>
      </c>
      <c r="F222" s="168"/>
    </row>
    <row r="223" spans="1:5" ht="14.25">
      <c r="A223" s="212" t="s">
        <v>794</v>
      </c>
      <c r="B223" s="211" t="s">
        <v>795</v>
      </c>
      <c r="C223" s="201">
        <v>0</v>
      </c>
      <c r="D223" s="201">
        <v>0</v>
      </c>
      <c r="E223" s="202">
        <v>3562</v>
      </c>
    </row>
    <row r="224" spans="1:5" ht="14.25">
      <c r="A224" s="212" t="s">
        <v>796</v>
      </c>
      <c r="B224" s="211" t="s">
        <v>797</v>
      </c>
      <c r="C224" s="201"/>
      <c r="D224" s="201">
        <v>0</v>
      </c>
      <c r="E224" s="202">
        <v>0</v>
      </c>
    </row>
    <row r="225" spans="1:5" ht="14.25">
      <c r="A225" s="212" t="s">
        <v>798</v>
      </c>
      <c r="B225" s="211" t="s">
        <v>799</v>
      </c>
      <c r="C225" s="201">
        <v>0</v>
      </c>
      <c r="D225" s="201">
        <v>299000</v>
      </c>
      <c r="E225" s="202">
        <v>299000</v>
      </c>
    </row>
    <row r="226" spans="1:5" ht="14.25">
      <c r="A226" s="212" t="s">
        <v>800</v>
      </c>
      <c r="B226" s="211" t="s">
        <v>801</v>
      </c>
      <c r="C226" s="201"/>
      <c r="D226" s="201">
        <v>0</v>
      </c>
      <c r="E226" s="202">
        <v>0</v>
      </c>
    </row>
    <row r="227" spans="1:5" ht="14.25" hidden="1">
      <c r="A227" s="212"/>
      <c r="B227" s="211" t="s">
        <v>802</v>
      </c>
      <c r="C227" s="201"/>
      <c r="D227" s="201">
        <v>0</v>
      </c>
      <c r="E227" s="202">
        <v>0</v>
      </c>
    </row>
    <row r="228" spans="1:6" s="169" customFormat="1" ht="12.75">
      <c r="A228" s="214" t="s">
        <v>103</v>
      </c>
      <c r="B228" s="215" t="s">
        <v>803</v>
      </c>
      <c r="C228" s="204">
        <f>C223+C225+C226</f>
        <v>0</v>
      </c>
      <c r="D228" s="204">
        <f>D223+D225+D226</f>
        <v>299000</v>
      </c>
      <c r="E228" s="205">
        <f>E223+E225+E226</f>
        <v>302562</v>
      </c>
      <c r="F228" s="168"/>
    </row>
    <row r="229" spans="1:5" ht="13.5" customHeight="1">
      <c r="A229" s="212" t="s">
        <v>804</v>
      </c>
      <c r="B229" s="211" t="s">
        <v>805</v>
      </c>
      <c r="C229" s="201"/>
      <c r="D229" s="201">
        <v>0</v>
      </c>
      <c r="E229" s="202">
        <v>0</v>
      </c>
    </row>
    <row r="230" spans="1:10" ht="13.5" customHeight="1">
      <c r="A230" s="212" t="s">
        <v>806</v>
      </c>
      <c r="B230" s="216" t="s">
        <v>807</v>
      </c>
      <c r="C230" s="201"/>
      <c r="D230" s="201">
        <v>0</v>
      </c>
      <c r="E230" s="202">
        <v>0</v>
      </c>
      <c r="F230" s="253"/>
      <c r="G230" s="254"/>
      <c r="H230" s="170"/>
      <c r="I230" s="170"/>
      <c r="J230" s="170"/>
    </row>
    <row r="231" spans="1:10" ht="14.25">
      <c r="A231" s="212" t="s">
        <v>808</v>
      </c>
      <c r="B231" s="211" t="s">
        <v>809</v>
      </c>
      <c r="C231" s="201"/>
      <c r="D231" s="201">
        <v>0</v>
      </c>
      <c r="E231" s="202">
        <v>0</v>
      </c>
      <c r="F231" s="171"/>
      <c r="G231" s="255"/>
      <c r="H231" s="170"/>
      <c r="I231" s="170">
        <v>-198838</v>
      </c>
      <c r="J231" s="170">
        <f>E238-569589</f>
        <v>-198838</v>
      </c>
    </row>
    <row r="232" spans="1:10" ht="14.25">
      <c r="A232" s="212" t="s">
        <v>810</v>
      </c>
      <c r="B232" s="211" t="s">
        <v>811</v>
      </c>
      <c r="C232" s="201"/>
      <c r="D232" s="201">
        <v>0</v>
      </c>
      <c r="E232" s="202">
        <v>0</v>
      </c>
      <c r="F232" s="171"/>
      <c r="G232" s="256"/>
      <c r="H232" s="170"/>
      <c r="I232" s="170"/>
      <c r="J232" s="170"/>
    </row>
    <row r="233" spans="1:10" ht="14.25" hidden="1">
      <c r="A233" s="212" t="s">
        <v>812</v>
      </c>
      <c r="B233" s="211" t="s">
        <v>813</v>
      </c>
      <c r="C233" s="201"/>
      <c r="D233" s="201">
        <v>0</v>
      </c>
      <c r="E233" s="202">
        <v>0</v>
      </c>
      <c r="F233" s="173"/>
      <c r="G233" s="174"/>
      <c r="H233" s="170"/>
      <c r="I233" s="170">
        <v>198838</v>
      </c>
      <c r="J233" s="170">
        <v>198838</v>
      </c>
    </row>
    <row r="234" spans="1:10" ht="14.25" hidden="1">
      <c r="A234" s="212" t="s">
        <v>814</v>
      </c>
      <c r="B234" s="211" t="s">
        <v>815</v>
      </c>
      <c r="C234" s="201"/>
      <c r="D234" s="201">
        <v>0</v>
      </c>
      <c r="E234" s="202">
        <v>0</v>
      </c>
      <c r="F234" s="171"/>
      <c r="G234" s="256"/>
      <c r="H234" s="170"/>
      <c r="I234" s="170">
        <f>D238</f>
        <v>367189</v>
      </c>
      <c r="J234" s="170">
        <f>E238</f>
        <v>370751</v>
      </c>
    </row>
    <row r="235" spans="1:5" ht="14.25" hidden="1">
      <c r="A235" s="212" t="s">
        <v>816</v>
      </c>
      <c r="B235" s="211" t="s">
        <v>817</v>
      </c>
      <c r="C235" s="201"/>
      <c r="D235" s="201">
        <v>0</v>
      </c>
      <c r="E235" s="202">
        <v>0</v>
      </c>
    </row>
    <row r="236" spans="1:5" s="169" customFormat="1" ht="12.75">
      <c r="A236" s="214" t="s">
        <v>105</v>
      </c>
      <c r="B236" s="215" t="s">
        <v>818</v>
      </c>
      <c r="C236" s="204"/>
      <c r="D236" s="204">
        <v>0</v>
      </c>
      <c r="E236" s="205">
        <v>0</v>
      </c>
    </row>
    <row r="237" spans="1:6" ht="18" customHeight="1">
      <c r="A237" s="212" t="s">
        <v>107</v>
      </c>
      <c r="B237" s="211" t="s">
        <v>819</v>
      </c>
      <c r="C237" s="201"/>
      <c r="D237" s="201">
        <v>0</v>
      </c>
      <c r="E237" s="202">
        <v>0</v>
      </c>
      <c r="F237" s="153"/>
    </row>
    <row r="238" spans="1:5" s="169" customFormat="1" ht="27" customHeight="1">
      <c r="A238" s="214" t="s">
        <v>109</v>
      </c>
      <c r="B238" s="215" t="s">
        <v>820</v>
      </c>
      <c r="C238" s="204">
        <f>C222+C223+C225</f>
        <v>75089</v>
      </c>
      <c r="D238" s="204">
        <f>D222+D223+D225</f>
        <v>367189</v>
      </c>
      <c r="E238" s="205">
        <f>E222+E223+E225</f>
        <v>370751</v>
      </c>
    </row>
    <row r="239" spans="1:6" ht="23.25" customHeight="1" thickBot="1">
      <c r="A239" s="248" t="s">
        <v>111</v>
      </c>
      <c r="B239" s="249" t="s">
        <v>821</v>
      </c>
      <c r="C239" s="217">
        <f>C238+C206</f>
        <v>392713</v>
      </c>
      <c r="D239" s="217">
        <f>D238+D206</f>
        <v>776367</v>
      </c>
      <c r="E239" s="218">
        <f>E238+E206</f>
        <v>760625</v>
      </c>
      <c r="F239" s="153"/>
    </row>
    <row r="240" spans="1:5" ht="14.25">
      <c r="A240" s="153"/>
      <c r="B240" s="153"/>
      <c r="C240" s="153"/>
      <c r="D240" s="153"/>
      <c r="E240" s="153"/>
    </row>
    <row r="241" spans="1:7" ht="30.75" customHeight="1">
      <c r="A241" s="179"/>
      <c r="B241" s="353" t="s">
        <v>822</v>
      </c>
      <c r="C241" s="354"/>
      <c r="D241" s="354"/>
      <c r="E241" s="354"/>
      <c r="G241" s="252"/>
    </row>
    <row r="242" spans="1:3" ht="15" thickBot="1">
      <c r="A242" s="219"/>
      <c r="B242" s="220"/>
      <c r="C242" s="221"/>
    </row>
    <row r="243" spans="1:16" s="151" customFormat="1" ht="26.25" thickBot="1">
      <c r="A243" s="180"/>
      <c r="B243" s="181" t="s">
        <v>3</v>
      </c>
      <c r="C243" s="182" t="s">
        <v>519</v>
      </c>
      <c r="D243" s="182" t="s">
        <v>520</v>
      </c>
      <c r="E243" s="183" t="s">
        <v>521</v>
      </c>
      <c r="G243" s="152"/>
      <c r="H243" s="152"/>
      <c r="I243" s="152"/>
      <c r="J243" s="152"/>
      <c r="K243" s="152"/>
      <c r="L243" s="152" t="s">
        <v>522</v>
      </c>
      <c r="M243" s="152" t="s">
        <v>520</v>
      </c>
      <c r="N243" s="152" t="s">
        <v>523</v>
      </c>
      <c r="O243" s="152" t="s">
        <v>524</v>
      </c>
      <c r="P243" s="152" t="s">
        <v>521</v>
      </c>
    </row>
    <row r="244" spans="1:5" ht="14.25">
      <c r="A244" s="223"/>
      <c r="B244" s="224" t="s">
        <v>823</v>
      </c>
      <c r="C244" s="187">
        <v>66491</v>
      </c>
      <c r="D244" s="187">
        <v>69656</v>
      </c>
      <c r="E244" s="188">
        <v>68789</v>
      </c>
    </row>
    <row r="245" spans="1:5" ht="14.25">
      <c r="A245" s="225"/>
      <c r="B245" s="203" t="s">
        <v>824</v>
      </c>
      <c r="C245" s="191">
        <v>600</v>
      </c>
      <c r="D245" s="191">
        <v>3331</v>
      </c>
      <c r="E245" s="192">
        <v>3330</v>
      </c>
    </row>
    <row r="246" spans="1:5" ht="14.25">
      <c r="A246" s="225"/>
      <c r="B246" s="203" t="s">
        <v>825</v>
      </c>
      <c r="C246" s="191"/>
      <c r="D246" s="191">
        <v>432</v>
      </c>
      <c r="E246" s="192">
        <v>258</v>
      </c>
    </row>
    <row r="247" spans="1:5" ht="15" customHeight="1">
      <c r="A247" s="225"/>
      <c r="B247" s="203" t="s">
        <v>826</v>
      </c>
      <c r="C247" s="191">
        <v>1120</v>
      </c>
      <c r="D247" s="191">
        <v>415</v>
      </c>
      <c r="E247" s="192">
        <v>0</v>
      </c>
    </row>
    <row r="248" spans="1:5" ht="14.25">
      <c r="A248" s="225"/>
      <c r="B248" s="203" t="s">
        <v>827</v>
      </c>
      <c r="C248" s="191"/>
      <c r="D248" s="191">
        <v>0</v>
      </c>
      <c r="E248" s="192">
        <v>0</v>
      </c>
    </row>
    <row r="249" spans="1:5" ht="14.25">
      <c r="A249" s="226"/>
      <c r="B249" s="203" t="s">
        <v>828</v>
      </c>
      <c r="C249" s="191">
        <v>3899</v>
      </c>
      <c r="D249" s="191">
        <v>3958</v>
      </c>
      <c r="E249" s="192">
        <v>3958</v>
      </c>
    </row>
    <row r="250" spans="1:5" ht="14.25">
      <c r="A250" s="225"/>
      <c r="B250" s="203" t="s">
        <v>829</v>
      </c>
      <c r="C250" s="191">
        <v>3655</v>
      </c>
      <c r="D250" s="191">
        <v>3809</v>
      </c>
      <c r="E250" s="192">
        <v>3809</v>
      </c>
    </row>
    <row r="251" spans="1:5" ht="14.25">
      <c r="A251" s="226"/>
      <c r="B251" s="203" t="s">
        <v>830</v>
      </c>
      <c r="C251" s="191">
        <v>0</v>
      </c>
      <c r="D251" s="191">
        <v>0</v>
      </c>
      <c r="E251" s="192">
        <v>0</v>
      </c>
    </row>
    <row r="252" spans="1:5" ht="14.25">
      <c r="A252" s="225"/>
      <c r="B252" s="203" t="s">
        <v>831</v>
      </c>
      <c r="C252" s="191">
        <v>336</v>
      </c>
      <c r="D252" s="191">
        <v>467</v>
      </c>
      <c r="E252" s="192">
        <v>342</v>
      </c>
    </row>
    <row r="253" spans="1:5" ht="14.25">
      <c r="A253" s="225"/>
      <c r="B253" s="203" t="s">
        <v>832</v>
      </c>
      <c r="C253" s="191">
        <v>180</v>
      </c>
      <c r="D253" s="191">
        <v>0</v>
      </c>
      <c r="E253" s="192">
        <v>0</v>
      </c>
    </row>
    <row r="254" spans="1:5" ht="14.25">
      <c r="A254" s="225"/>
      <c r="B254" s="203" t="s">
        <v>833</v>
      </c>
      <c r="C254" s="191"/>
      <c r="D254" s="191">
        <v>0</v>
      </c>
      <c r="E254" s="192">
        <v>0</v>
      </c>
    </row>
    <row r="255" spans="1:5" ht="14.25">
      <c r="A255" s="225"/>
      <c r="B255" s="203" t="s">
        <v>834</v>
      </c>
      <c r="C255" s="191"/>
      <c r="D255" s="191">
        <v>0</v>
      </c>
      <c r="E255" s="192">
        <v>0</v>
      </c>
    </row>
    <row r="256" spans="1:5" ht="14.25">
      <c r="A256" s="225"/>
      <c r="B256" s="203" t="s">
        <v>835</v>
      </c>
      <c r="C256" s="191">
        <v>300</v>
      </c>
      <c r="D256" s="191">
        <v>3073</v>
      </c>
      <c r="E256" s="192">
        <v>3048</v>
      </c>
    </row>
    <row r="257" spans="1:5" ht="14.25">
      <c r="A257" s="225"/>
      <c r="B257" s="203" t="s">
        <v>836</v>
      </c>
      <c r="C257" s="191"/>
      <c r="D257" s="191">
        <v>0</v>
      </c>
      <c r="E257" s="192">
        <v>0</v>
      </c>
    </row>
    <row r="258" spans="1:5" ht="15">
      <c r="A258" s="225"/>
      <c r="B258" s="227" t="s">
        <v>837</v>
      </c>
      <c r="C258" s="198">
        <f>SUM(C244:C257)</f>
        <v>76581</v>
      </c>
      <c r="D258" s="198">
        <f>SUM(D244:D257)</f>
        <v>85141</v>
      </c>
      <c r="E258" s="199">
        <f>SUM(E244:E257)</f>
        <v>83534</v>
      </c>
    </row>
    <row r="259" spans="1:5" ht="14.25">
      <c r="A259" s="225"/>
      <c r="B259" s="203" t="s">
        <v>838</v>
      </c>
      <c r="C259" s="191">
        <v>5415</v>
      </c>
      <c r="D259" s="191">
        <v>5433</v>
      </c>
      <c r="E259" s="192">
        <v>5312</v>
      </c>
    </row>
    <row r="260" spans="1:5" ht="16.5" customHeight="1">
      <c r="A260" s="225"/>
      <c r="B260" s="193" t="s">
        <v>839</v>
      </c>
      <c r="C260" s="191">
        <v>970</v>
      </c>
      <c r="D260" s="191">
        <v>2153</v>
      </c>
      <c r="E260" s="192">
        <v>1743</v>
      </c>
    </row>
    <row r="261" spans="1:5" ht="14.25">
      <c r="A261" s="225"/>
      <c r="B261" s="203" t="s">
        <v>840</v>
      </c>
      <c r="C261" s="191">
        <v>1280</v>
      </c>
      <c r="D261" s="191">
        <v>200</v>
      </c>
      <c r="E261" s="192">
        <v>171</v>
      </c>
    </row>
    <row r="262" spans="1:5" ht="15">
      <c r="A262" s="225"/>
      <c r="B262" s="227" t="s">
        <v>841</v>
      </c>
      <c r="C262" s="198">
        <f>SUM(C259:C261)</f>
        <v>7665</v>
      </c>
      <c r="D262" s="198">
        <f>SUM(D259:D261)</f>
        <v>7786</v>
      </c>
      <c r="E262" s="199">
        <f>SUM(E259:E261)</f>
        <v>7226</v>
      </c>
    </row>
    <row r="263" spans="1:5" ht="15">
      <c r="A263" s="225" t="s">
        <v>525</v>
      </c>
      <c r="B263" s="227" t="s">
        <v>842</v>
      </c>
      <c r="C263" s="198">
        <f>C258+C262</f>
        <v>84246</v>
      </c>
      <c r="D263" s="198">
        <f>D258+D262</f>
        <v>92927</v>
      </c>
      <c r="E263" s="199">
        <f>E258+E262</f>
        <v>90760</v>
      </c>
    </row>
    <row r="264" spans="1:5" ht="15">
      <c r="A264" s="225" t="s">
        <v>527</v>
      </c>
      <c r="B264" s="227" t="s">
        <v>843</v>
      </c>
      <c r="C264" s="198">
        <v>21657</v>
      </c>
      <c r="D264" s="198">
        <v>25718</v>
      </c>
      <c r="E264" s="199">
        <f>SUM(E265:E271)</f>
        <v>25172</v>
      </c>
    </row>
    <row r="265" spans="1:5" ht="14.25">
      <c r="A265" s="225"/>
      <c r="B265" s="203" t="s">
        <v>844</v>
      </c>
      <c r="C265" s="191"/>
      <c r="D265" s="191">
        <v>0</v>
      </c>
      <c r="E265" s="192">
        <v>22426</v>
      </c>
    </row>
    <row r="266" spans="1:5" ht="14.25">
      <c r="A266" s="225"/>
      <c r="B266" s="203" t="s">
        <v>845</v>
      </c>
      <c r="C266" s="191"/>
      <c r="D266" s="191">
        <v>0</v>
      </c>
      <c r="E266" s="192">
        <v>1360</v>
      </c>
    </row>
    <row r="267" spans="1:5" ht="14.25" hidden="1">
      <c r="A267" s="225"/>
      <c r="B267" s="203" t="s">
        <v>846</v>
      </c>
      <c r="C267" s="191"/>
      <c r="D267" s="191">
        <v>0</v>
      </c>
      <c r="E267" s="192">
        <v>0</v>
      </c>
    </row>
    <row r="268" spans="1:5" ht="14.25">
      <c r="A268" s="225"/>
      <c r="B268" s="203" t="s">
        <v>847</v>
      </c>
      <c r="C268" s="191"/>
      <c r="D268" s="191">
        <v>0</v>
      </c>
      <c r="E268" s="192">
        <v>637</v>
      </c>
    </row>
    <row r="269" spans="1:5" ht="14.25">
      <c r="A269" s="225"/>
      <c r="B269" s="203" t="s">
        <v>848</v>
      </c>
      <c r="C269" s="191"/>
      <c r="D269" s="191">
        <v>0</v>
      </c>
      <c r="E269" s="192">
        <v>19</v>
      </c>
    </row>
    <row r="270" spans="1:5" ht="25.5" hidden="1">
      <c r="A270" s="225"/>
      <c r="B270" s="203" t="s">
        <v>849</v>
      </c>
      <c r="C270" s="191"/>
      <c r="D270" s="191">
        <v>0</v>
      </c>
      <c r="E270" s="192">
        <v>0</v>
      </c>
    </row>
    <row r="271" spans="1:5" ht="14.25">
      <c r="A271" s="225"/>
      <c r="B271" s="203" t="s">
        <v>850</v>
      </c>
      <c r="C271" s="191"/>
      <c r="D271" s="191">
        <v>0</v>
      </c>
      <c r="E271" s="192">
        <v>730</v>
      </c>
    </row>
    <row r="272" spans="1:5" ht="14.25">
      <c r="A272" s="225"/>
      <c r="B272" s="203" t="s">
        <v>851</v>
      </c>
      <c r="C272" s="191">
        <v>2797</v>
      </c>
      <c r="D272" s="191">
        <v>2162</v>
      </c>
      <c r="E272" s="192">
        <v>1061</v>
      </c>
    </row>
    <row r="273" spans="1:5" ht="14.25">
      <c r="A273" s="225"/>
      <c r="B273" s="203" t="s">
        <v>852</v>
      </c>
      <c r="C273" s="191">
        <v>28457</v>
      </c>
      <c r="D273" s="191">
        <v>27453</v>
      </c>
      <c r="E273" s="192">
        <v>27397</v>
      </c>
    </row>
    <row r="274" spans="1:5" ht="14.25">
      <c r="A274" s="225"/>
      <c r="B274" s="203" t="s">
        <v>853</v>
      </c>
      <c r="C274" s="191">
        <v>0</v>
      </c>
      <c r="D274" s="191">
        <v>0</v>
      </c>
      <c r="E274" s="192">
        <v>0</v>
      </c>
    </row>
    <row r="275" spans="1:5" ht="15">
      <c r="A275" s="225"/>
      <c r="B275" s="227" t="s">
        <v>854</v>
      </c>
      <c r="C275" s="198">
        <f>SUM(C272:C274)</f>
        <v>31254</v>
      </c>
      <c r="D275" s="198">
        <f>SUM(D272:D274)</f>
        <v>29615</v>
      </c>
      <c r="E275" s="199">
        <f>SUM(E272:E274)</f>
        <v>28458</v>
      </c>
    </row>
    <row r="276" spans="1:5" ht="14.25">
      <c r="A276" s="225"/>
      <c r="B276" s="203" t="s">
        <v>855</v>
      </c>
      <c r="C276" s="191">
        <v>2636</v>
      </c>
      <c r="D276" s="191">
        <v>781</v>
      </c>
      <c r="E276" s="192">
        <v>778</v>
      </c>
    </row>
    <row r="277" spans="1:5" ht="14.25">
      <c r="A277" s="225"/>
      <c r="B277" s="203" t="s">
        <v>856</v>
      </c>
      <c r="C277" s="191">
        <v>497</v>
      </c>
      <c r="D277" s="191">
        <v>1884</v>
      </c>
      <c r="E277" s="192">
        <v>1641</v>
      </c>
    </row>
    <row r="278" spans="1:5" ht="15">
      <c r="A278" s="225"/>
      <c r="B278" s="227" t="s">
        <v>857</v>
      </c>
      <c r="C278" s="198">
        <f>SUM(C276:C277)</f>
        <v>3133</v>
      </c>
      <c r="D278" s="198">
        <f>SUM(D276:D277)</f>
        <v>2665</v>
      </c>
      <c r="E278" s="199">
        <f>SUM(E276:E277)</f>
        <v>2419</v>
      </c>
    </row>
    <row r="279" spans="1:5" ht="14.25">
      <c r="A279" s="225"/>
      <c r="B279" s="203" t="s">
        <v>858</v>
      </c>
      <c r="C279" s="191">
        <v>24475</v>
      </c>
      <c r="D279" s="191">
        <v>24472</v>
      </c>
      <c r="E279" s="192">
        <v>23240</v>
      </c>
    </row>
    <row r="280" spans="1:5" ht="14.25">
      <c r="A280" s="225"/>
      <c r="B280" s="203" t="s">
        <v>859</v>
      </c>
      <c r="C280" s="191"/>
      <c r="D280" s="191">
        <v>0</v>
      </c>
      <c r="E280" s="192">
        <v>0</v>
      </c>
    </row>
    <row r="281" spans="1:5" ht="14.25">
      <c r="A281" s="225"/>
      <c r="B281" s="203" t="s">
        <v>860</v>
      </c>
      <c r="C281" s="191">
        <v>3157</v>
      </c>
      <c r="D281" s="191">
        <v>985</v>
      </c>
      <c r="E281" s="192">
        <v>985</v>
      </c>
    </row>
    <row r="282" spans="1:5" ht="25.5" hidden="1">
      <c r="A282" s="226"/>
      <c r="B282" s="203" t="s">
        <v>861</v>
      </c>
      <c r="C282" s="191"/>
      <c r="D282" s="191">
        <v>0</v>
      </c>
      <c r="E282" s="192">
        <v>0</v>
      </c>
    </row>
    <row r="283" spans="1:5" ht="14.25">
      <c r="A283" s="225"/>
      <c r="B283" s="203" t="s">
        <v>862</v>
      </c>
      <c r="C283" s="191">
        <v>6850</v>
      </c>
      <c r="D283" s="191">
        <v>4956</v>
      </c>
      <c r="E283" s="192">
        <v>3886</v>
      </c>
    </row>
    <row r="284" spans="1:5" ht="14.25">
      <c r="A284" s="225"/>
      <c r="B284" s="203" t="s">
        <v>863</v>
      </c>
      <c r="C284" s="191">
        <v>3800</v>
      </c>
      <c r="D284" s="191">
        <v>4391</v>
      </c>
      <c r="E284" s="192">
        <v>4391</v>
      </c>
    </row>
    <row r="285" spans="1:5" ht="14.25" hidden="1">
      <c r="A285" s="225"/>
      <c r="B285" s="203" t="s">
        <v>864</v>
      </c>
      <c r="C285" s="191"/>
      <c r="D285" s="191">
        <v>0</v>
      </c>
      <c r="E285" s="192">
        <v>0</v>
      </c>
    </row>
    <row r="286" spans="1:5" ht="14.25">
      <c r="A286" s="225"/>
      <c r="B286" s="203" t="s">
        <v>865</v>
      </c>
      <c r="C286" s="191">
        <v>31274</v>
      </c>
      <c r="D286" s="191">
        <v>40208</v>
      </c>
      <c r="E286" s="192">
        <v>37097</v>
      </c>
    </row>
    <row r="287" spans="1:5" ht="14.25">
      <c r="A287" s="225"/>
      <c r="B287" s="203" t="s">
        <v>866</v>
      </c>
      <c r="C287" s="191">
        <v>8836</v>
      </c>
      <c r="D287" s="191">
        <v>10320</v>
      </c>
      <c r="E287" s="192">
        <v>9679</v>
      </c>
    </row>
    <row r="288" spans="1:5" ht="15">
      <c r="A288" s="225"/>
      <c r="B288" s="227" t="s">
        <v>867</v>
      </c>
      <c r="C288" s="198">
        <f>SUM(C279:C287)</f>
        <v>78392</v>
      </c>
      <c r="D288" s="198">
        <f>SUM(D279:D287)</f>
        <v>85332</v>
      </c>
      <c r="E288" s="199">
        <f>SUM(E279:E287)</f>
        <v>79278</v>
      </c>
    </row>
    <row r="289" spans="1:5" ht="14.25">
      <c r="A289" s="225"/>
      <c r="B289" s="203" t="s">
        <v>868</v>
      </c>
      <c r="C289" s="191">
        <v>1000</v>
      </c>
      <c r="D289" s="191">
        <v>884</v>
      </c>
      <c r="E289" s="192">
        <v>477</v>
      </c>
    </row>
    <row r="290" spans="1:5" ht="14.25">
      <c r="A290" s="225"/>
      <c r="B290" s="203" t="s">
        <v>869</v>
      </c>
      <c r="C290" s="191">
        <v>200</v>
      </c>
      <c r="D290" s="191">
        <v>142</v>
      </c>
      <c r="E290" s="192">
        <v>142</v>
      </c>
    </row>
    <row r="291" spans="1:5" ht="21" customHeight="1">
      <c r="A291" s="225"/>
      <c r="B291" s="227" t="s">
        <v>1188</v>
      </c>
      <c r="C291" s="198">
        <f>SUM(C289:C290)</f>
        <v>1200</v>
      </c>
      <c r="D291" s="198">
        <f>SUM(D289:D290)</f>
        <v>1026</v>
      </c>
      <c r="E291" s="199">
        <f>SUM(E289:E290)</f>
        <v>619</v>
      </c>
    </row>
    <row r="292" spans="1:5" ht="18" customHeight="1">
      <c r="A292" s="225"/>
      <c r="B292" s="203" t="s">
        <v>871</v>
      </c>
      <c r="C292" s="191">
        <v>26719</v>
      </c>
      <c r="D292" s="191">
        <v>24682</v>
      </c>
      <c r="E292" s="192">
        <v>23313</v>
      </c>
    </row>
    <row r="293" spans="1:5" ht="14.25">
      <c r="A293" s="225"/>
      <c r="B293" s="203" t="s">
        <v>872</v>
      </c>
      <c r="C293" s="191">
        <v>3200</v>
      </c>
      <c r="D293" s="191">
        <v>4936</v>
      </c>
      <c r="E293" s="192">
        <v>4286</v>
      </c>
    </row>
    <row r="294" spans="1:5" ht="14.25">
      <c r="A294" s="225"/>
      <c r="B294" s="203" t="s">
        <v>873</v>
      </c>
      <c r="C294" s="201">
        <v>938</v>
      </c>
      <c r="D294" s="201">
        <v>0</v>
      </c>
      <c r="E294" s="202">
        <v>0</v>
      </c>
    </row>
    <row r="295" spans="1:5" ht="14.25" hidden="1">
      <c r="A295" s="225"/>
      <c r="B295" s="203" t="s">
        <v>874</v>
      </c>
      <c r="C295" s="201"/>
      <c r="D295" s="201">
        <v>0</v>
      </c>
      <c r="E295" s="202">
        <v>0</v>
      </c>
    </row>
    <row r="296" spans="1:5" ht="14.25" hidden="1">
      <c r="A296" s="225"/>
      <c r="B296" s="203" t="s">
        <v>875</v>
      </c>
      <c r="C296" s="201"/>
      <c r="D296" s="201">
        <v>0</v>
      </c>
      <c r="E296" s="202">
        <v>0</v>
      </c>
    </row>
    <row r="297" spans="1:5" ht="14.25">
      <c r="A297" s="225"/>
      <c r="B297" s="203" t="s">
        <v>876</v>
      </c>
      <c r="C297" s="201"/>
      <c r="D297" s="201">
        <v>0</v>
      </c>
      <c r="E297" s="202">
        <v>0</v>
      </c>
    </row>
    <row r="298" spans="1:5" ht="14.25" hidden="1">
      <c r="A298" s="225"/>
      <c r="B298" s="203" t="s">
        <v>877</v>
      </c>
      <c r="C298" s="201"/>
      <c r="D298" s="201">
        <v>0</v>
      </c>
      <c r="E298" s="202">
        <v>0</v>
      </c>
    </row>
    <row r="299" spans="1:5" ht="25.5" hidden="1">
      <c r="A299" s="225"/>
      <c r="B299" s="203" t="s">
        <v>878</v>
      </c>
      <c r="C299" s="201"/>
      <c r="D299" s="201">
        <v>0</v>
      </c>
      <c r="E299" s="202">
        <v>0</v>
      </c>
    </row>
    <row r="300" spans="1:5" ht="14.25" hidden="1">
      <c r="A300" s="225"/>
      <c r="B300" s="203" t="s">
        <v>879</v>
      </c>
      <c r="C300" s="201"/>
      <c r="D300" s="201">
        <v>0</v>
      </c>
      <c r="E300" s="202">
        <v>0</v>
      </c>
    </row>
    <row r="301" spans="1:5" ht="14.25">
      <c r="A301" s="225"/>
      <c r="B301" s="203" t="s">
        <v>880</v>
      </c>
      <c r="C301" s="191">
        <v>3520</v>
      </c>
      <c r="D301" s="191">
        <v>670</v>
      </c>
      <c r="E301" s="192">
        <v>670</v>
      </c>
    </row>
    <row r="302" spans="1:5" ht="22.5" customHeight="1">
      <c r="A302" s="225"/>
      <c r="B302" s="227" t="s">
        <v>1187</v>
      </c>
      <c r="C302" s="198">
        <f>SUM(C292:C301)</f>
        <v>34377</v>
      </c>
      <c r="D302" s="198">
        <f>SUM(D292:D301)</f>
        <v>30288</v>
      </c>
      <c r="E302" s="199">
        <f>SUM(E292:E301)</f>
        <v>28269</v>
      </c>
    </row>
    <row r="303" spans="1:5" ht="15">
      <c r="A303" s="225" t="s">
        <v>529</v>
      </c>
      <c r="B303" s="227" t="s">
        <v>881</v>
      </c>
      <c r="C303" s="198">
        <f>C275+C278+C288+C291+C302</f>
        <v>148356</v>
      </c>
      <c r="D303" s="198">
        <f>D275+D278+D288+D291+D302</f>
        <v>148926</v>
      </c>
      <c r="E303" s="199">
        <f>E275+E278+E288+E291+E302</f>
        <v>139043</v>
      </c>
    </row>
    <row r="304" spans="1:5" ht="14.25">
      <c r="A304" s="225"/>
      <c r="B304" s="203" t="s">
        <v>882</v>
      </c>
      <c r="C304" s="191"/>
      <c r="D304" s="191">
        <v>0</v>
      </c>
      <c r="E304" s="192">
        <v>0</v>
      </c>
    </row>
    <row r="305" spans="1:5" ht="14.25">
      <c r="A305" s="225"/>
      <c r="B305" s="203" t="s">
        <v>883</v>
      </c>
      <c r="C305" s="191">
        <v>200</v>
      </c>
      <c r="D305" s="191">
        <v>392</v>
      </c>
      <c r="E305" s="192">
        <v>331</v>
      </c>
    </row>
    <row r="306" spans="1:5" ht="14.25" hidden="1">
      <c r="A306" s="225"/>
      <c r="B306" s="203" t="s">
        <v>884</v>
      </c>
      <c r="C306" s="201"/>
      <c r="D306" s="201">
        <v>0</v>
      </c>
      <c r="E306" s="202">
        <v>0</v>
      </c>
    </row>
    <row r="307" spans="1:5" ht="14.25" hidden="1">
      <c r="A307" s="225"/>
      <c r="B307" s="203" t="s">
        <v>885</v>
      </c>
      <c r="C307" s="201"/>
      <c r="D307" s="201">
        <v>0</v>
      </c>
      <c r="E307" s="202">
        <v>0</v>
      </c>
    </row>
    <row r="308" spans="1:5" ht="14.25" hidden="1">
      <c r="A308" s="225"/>
      <c r="B308" s="203" t="s">
        <v>886</v>
      </c>
      <c r="C308" s="201"/>
      <c r="D308" s="201">
        <v>0</v>
      </c>
      <c r="E308" s="202">
        <v>0</v>
      </c>
    </row>
    <row r="309" spans="1:5" ht="14.25" hidden="1">
      <c r="A309" s="225"/>
      <c r="B309" s="203" t="s">
        <v>887</v>
      </c>
      <c r="C309" s="201"/>
      <c r="D309" s="201">
        <v>0</v>
      </c>
      <c r="E309" s="202">
        <v>0</v>
      </c>
    </row>
    <row r="310" spans="1:5" ht="25.5" hidden="1">
      <c r="A310" s="225"/>
      <c r="B310" s="203" t="s">
        <v>888</v>
      </c>
      <c r="C310" s="201"/>
      <c r="D310" s="201">
        <v>0</v>
      </c>
      <c r="E310" s="202">
        <v>0</v>
      </c>
    </row>
    <row r="311" spans="1:5" ht="14.25" hidden="1">
      <c r="A311" s="225"/>
      <c r="B311" s="203" t="s">
        <v>889</v>
      </c>
      <c r="C311" s="201"/>
      <c r="D311" s="201">
        <v>0</v>
      </c>
      <c r="E311" s="202">
        <v>0</v>
      </c>
    </row>
    <row r="312" spans="1:5" ht="14.25" hidden="1">
      <c r="A312" s="225"/>
      <c r="B312" s="203" t="s">
        <v>890</v>
      </c>
      <c r="C312" s="201"/>
      <c r="D312" s="201">
        <v>0</v>
      </c>
      <c r="E312" s="202">
        <v>0</v>
      </c>
    </row>
    <row r="313" spans="1:5" ht="14.25" hidden="1">
      <c r="A313" s="225"/>
      <c r="B313" s="203" t="s">
        <v>891</v>
      </c>
      <c r="C313" s="201"/>
      <c r="D313" s="201">
        <v>0</v>
      </c>
      <c r="E313" s="202">
        <v>0</v>
      </c>
    </row>
    <row r="314" spans="1:5" ht="25.5" hidden="1">
      <c r="A314" s="225"/>
      <c r="B314" s="203" t="s">
        <v>892</v>
      </c>
      <c r="C314" s="201"/>
      <c r="D314" s="201">
        <v>0</v>
      </c>
      <c r="E314" s="202">
        <v>0</v>
      </c>
    </row>
    <row r="315" spans="1:5" ht="14.25" hidden="1">
      <c r="A315" s="225"/>
      <c r="B315" s="203" t="s">
        <v>893</v>
      </c>
      <c r="C315" s="201"/>
      <c r="D315" s="201">
        <v>0</v>
      </c>
      <c r="E315" s="202">
        <v>0</v>
      </c>
    </row>
    <row r="316" spans="1:5" ht="25.5">
      <c r="A316" s="225"/>
      <c r="B316" s="203" t="s">
        <v>894</v>
      </c>
      <c r="C316" s="191"/>
      <c r="D316" s="191">
        <v>0</v>
      </c>
      <c r="E316" s="192">
        <v>331</v>
      </c>
    </row>
    <row r="317" spans="1:5" ht="14.25">
      <c r="A317" s="225"/>
      <c r="B317" s="203" t="s">
        <v>895</v>
      </c>
      <c r="C317" s="191"/>
      <c r="D317" s="191">
        <v>0</v>
      </c>
      <c r="E317" s="192">
        <v>0</v>
      </c>
    </row>
    <row r="318" spans="1:5" ht="15" customHeight="1">
      <c r="A318" s="225"/>
      <c r="B318" s="193" t="s">
        <v>896</v>
      </c>
      <c r="C318" s="191">
        <v>100</v>
      </c>
      <c r="D318" s="191">
        <v>100</v>
      </c>
      <c r="E318" s="192">
        <v>55</v>
      </c>
    </row>
    <row r="319" spans="1:5" ht="14.25" hidden="1">
      <c r="A319" s="225"/>
      <c r="B319" s="203" t="s">
        <v>897</v>
      </c>
      <c r="C319" s="201"/>
      <c r="D319" s="201">
        <v>0</v>
      </c>
      <c r="E319" s="202">
        <v>0</v>
      </c>
    </row>
    <row r="320" spans="1:5" ht="25.5" hidden="1">
      <c r="A320" s="225"/>
      <c r="B320" s="203" t="s">
        <v>898</v>
      </c>
      <c r="C320" s="201"/>
      <c r="D320" s="201">
        <v>0</v>
      </c>
      <c r="E320" s="202">
        <v>0</v>
      </c>
    </row>
    <row r="321" spans="1:5" ht="25.5" hidden="1">
      <c r="A321" s="225"/>
      <c r="B321" s="203" t="s">
        <v>899</v>
      </c>
      <c r="C321" s="201"/>
      <c r="D321" s="201">
        <v>0</v>
      </c>
      <c r="E321" s="202">
        <v>0</v>
      </c>
    </row>
    <row r="322" spans="1:5" ht="25.5" hidden="1">
      <c r="A322" s="225"/>
      <c r="B322" s="203" t="s">
        <v>900</v>
      </c>
      <c r="C322" s="201"/>
      <c r="D322" s="201">
        <v>0</v>
      </c>
      <c r="E322" s="202">
        <v>0</v>
      </c>
    </row>
    <row r="323" spans="1:5" ht="25.5" hidden="1">
      <c r="A323" s="225"/>
      <c r="B323" s="203" t="s">
        <v>901</v>
      </c>
      <c r="C323" s="201"/>
      <c r="D323" s="201">
        <v>0</v>
      </c>
      <c r="E323" s="202">
        <v>0</v>
      </c>
    </row>
    <row r="324" spans="1:5" ht="14.25" hidden="1">
      <c r="A324" s="225"/>
      <c r="B324" s="203" t="s">
        <v>902</v>
      </c>
      <c r="C324" s="201"/>
      <c r="D324" s="201">
        <v>0</v>
      </c>
      <c r="E324" s="202">
        <v>0</v>
      </c>
    </row>
    <row r="325" spans="1:5" ht="14.25">
      <c r="A325" s="225"/>
      <c r="B325" s="193" t="s">
        <v>903</v>
      </c>
      <c r="C325" s="191"/>
      <c r="D325" s="191">
        <v>0</v>
      </c>
      <c r="E325" s="192">
        <v>55</v>
      </c>
    </row>
    <row r="326" spans="1:5" ht="14.25">
      <c r="A326" s="225"/>
      <c r="B326" s="203" t="s">
        <v>904</v>
      </c>
      <c r="C326" s="191">
        <v>2220</v>
      </c>
      <c r="D326" s="191">
        <v>2241</v>
      </c>
      <c r="E326" s="192">
        <v>2241</v>
      </c>
    </row>
    <row r="327" spans="1:5" ht="51" hidden="1">
      <c r="A327" s="225"/>
      <c r="B327" s="203" t="s">
        <v>905</v>
      </c>
      <c r="C327" s="201"/>
      <c r="D327" s="201">
        <v>0</v>
      </c>
      <c r="E327" s="202">
        <v>0</v>
      </c>
    </row>
    <row r="328" spans="1:5" ht="25.5" hidden="1">
      <c r="A328" s="225"/>
      <c r="B328" s="203" t="s">
        <v>906</v>
      </c>
      <c r="C328" s="201"/>
      <c r="D328" s="201">
        <v>0</v>
      </c>
      <c r="E328" s="202">
        <v>0</v>
      </c>
    </row>
    <row r="329" spans="1:5" ht="25.5" hidden="1">
      <c r="A329" s="225"/>
      <c r="B329" s="203" t="s">
        <v>907</v>
      </c>
      <c r="C329" s="201"/>
      <c r="D329" s="201">
        <v>0</v>
      </c>
      <c r="E329" s="202">
        <v>0</v>
      </c>
    </row>
    <row r="330" spans="1:5" ht="14.25" hidden="1">
      <c r="A330" s="225"/>
      <c r="B330" s="203" t="s">
        <v>908</v>
      </c>
      <c r="C330" s="201"/>
      <c r="D330" s="201">
        <v>0</v>
      </c>
      <c r="E330" s="202">
        <v>0</v>
      </c>
    </row>
    <row r="331" spans="1:5" ht="14.25" hidden="1">
      <c r="A331" s="225"/>
      <c r="B331" s="203" t="s">
        <v>909</v>
      </c>
      <c r="C331" s="201"/>
      <c r="D331" s="201">
        <v>0</v>
      </c>
      <c r="E331" s="202">
        <v>0</v>
      </c>
    </row>
    <row r="332" spans="1:5" ht="25.5" hidden="1">
      <c r="A332" s="225"/>
      <c r="B332" s="203" t="s">
        <v>910</v>
      </c>
      <c r="C332" s="201"/>
      <c r="D332" s="201">
        <v>0</v>
      </c>
      <c r="E332" s="202">
        <v>0</v>
      </c>
    </row>
    <row r="333" spans="1:5" ht="14.25" hidden="1">
      <c r="A333" s="225"/>
      <c r="B333" s="203" t="s">
        <v>911</v>
      </c>
      <c r="C333" s="201"/>
      <c r="D333" s="201">
        <v>0</v>
      </c>
      <c r="E333" s="202">
        <v>0</v>
      </c>
    </row>
    <row r="334" spans="1:5" ht="14.25">
      <c r="A334" s="225"/>
      <c r="B334" s="193" t="s">
        <v>912</v>
      </c>
      <c r="C334" s="191"/>
      <c r="D334" s="191">
        <v>0</v>
      </c>
      <c r="E334" s="192">
        <v>2241</v>
      </c>
    </row>
    <row r="335" spans="1:5" ht="14.25" hidden="1">
      <c r="A335" s="225"/>
      <c r="B335" s="203" t="s">
        <v>913</v>
      </c>
      <c r="C335" s="191"/>
      <c r="D335" s="191">
        <v>0</v>
      </c>
      <c r="E335" s="192">
        <v>0</v>
      </c>
    </row>
    <row r="336" spans="1:5" ht="14.25">
      <c r="A336" s="225"/>
      <c r="B336" s="203" t="s">
        <v>914</v>
      </c>
      <c r="C336" s="191">
        <v>1260</v>
      </c>
      <c r="D336" s="191">
        <v>1239</v>
      </c>
      <c r="E336" s="192">
        <v>817</v>
      </c>
    </row>
    <row r="337" spans="1:5" ht="14.25" hidden="1">
      <c r="A337" s="225"/>
      <c r="B337" s="203" t="s">
        <v>915</v>
      </c>
      <c r="C337" s="191"/>
      <c r="D337" s="191">
        <v>0</v>
      </c>
      <c r="E337" s="192">
        <v>0</v>
      </c>
    </row>
    <row r="338" spans="1:5" ht="14.25" hidden="1">
      <c r="A338" s="225"/>
      <c r="B338" s="203" t="s">
        <v>916</v>
      </c>
      <c r="C338" s="191"/>
      <c r="D338" s="191">
        <v>0</v>
      </c>
      <c r="E338" s="192">
        <v>0</v>
      </c>
    </row>
    <row r="339" spans="1:5" ht="17.25" customHeight="1">
      <c r="A339" s="225"/>
      <c r="B339" s="203" t="s">
        <v>917</v>
      </c>
      <c r="C339" s="191"/>
      <c r="D339" s="191">
        <v>0</v>
      </c>
      <c r="E339" s="192">
        <v>817</v>
      </c>
    </row>
    <row r="340" spans="1:5" ht="25.5" hidden="1">
      <c r="A340" s="225"/>
      <c r="B340" s="203" t="s">
        <v>918</v>
      </c>
      <c r="C340" s="191"/>
      <c r="D340" s="191">
        <v>0</v>
      </c>
      <c r="E340" s="192">
        <v>0</v>
      </c>
    </row>
    <row r="341" spans="1:5" ht="25.5" hidden="1">
      <c r="A341" s="225"/>
      <c r="B341" s="203" t="s">
        <v>919</v>
      </c>
      <c r="C341" s="191"/>
      <c r="D341" s="191">
        <v>0</v>
      </c>
      <c r="E341" s="192">
        <v>0</v>
      </c>
    </row>
    <row r="342" spans="1:5" ht="38.25" hidden="1">
      <c r="A342" s="225"/>
      <c r="B342" s="203" t="s">
        <v>920</v>
      </c>
      <c r="C342" s="191"/>
      <c r="D342" s="191">
        <v>0</v>
      </c>
      <c r="E342" s="192">
        <v>0</v>
      </c>
    </row>
    <row r="343" spans="1:5" ht="14.25">
      <c r="A343" s="225"/>
      <c r="B343" s="203" t="s">
        <v>921</v>
      </c>
      <c r="C343" s="191">
        <v>160</v>
      </c>
      <c r="D343" s="191">
        <v>160</v>
      </c>
      <c r="E343" s="192">
        <v>150</v>
      </c>
    </row>
    <row r="344" spans="1:5" ht="14.25" hidden="1">
      <c r="A344" s="225"/>
      <c r="B344" s="203" t="s">
        <v>922</v>
      </c>
      <c r="C344" s="191"/>
      <c r="D344" s="191">
        <v>0</v>
      </c>
      <c r="E344" s="192">
        <v>0</v>
      </c>
    </row>
    <row r="345" spans="1:5" ht="14.25">
      <c r="A345" s="225"/>
      <c r="B345" s="203" t="s">
        <v>923</v>
      </c>
      <c r="C345" s="191"/>
      <c r="D345" s="191">
        <v>0</v>
      </c>
      <c r="E345" s="192">
        <v>150</v>
      </c>
    </row>
    <row r="346" spans="1:5" ht="14.25">
      <c r="A346" s="225"/>
      <c r="B346" s="203" t="s">
        <v>924</v>
      </c>
      <c r="C346" s="191">
        <v>5100</v>
      </c>
      <c r="D346" s="191">
        <v>7644</v>
      </c>
      <c r="E346" s="192">
        <v>6907</v>
      </c>
    </row>
    <row r="347" spans="1:5" ht="14.25" hidden="1">
      <c r="A347" s="225"/>
      <c r="B347" s="203" t="s">
        <v>925</v>
      </c>
      <c r="C347" s="201"/>
      <c r="D347" s="201">
        <v>0</v>
      </c>
      <c r="E347" s="202">
        <v>0</v>
      </c>
    </row>
    <row r="348" spans="1:5" ht="25.5" hidden="1">
      <c r="A348" s="225"/>
      <c r="B348" s="203" t="s">
        <v>926</v>
      </c>
      <c r="C348" s="201"/>
      <c r="D348" s="201">
        <v>0</v>
      </c>
      <c r="E348" s="202">
        <v>0</v>
      </c>
    </row>
    <row r="349" spans="1:5" ht="25.5" hidden="1">
      <c r="A349" s="225"/>
      <c r="B349" s="203" t="s">
        <v>927</v>
      </c>
      <c r="C349" s="201"/>
      <c r="D349" s="201">
        <v>0</v>
      </c>
      <c r="E349" s="202">
        <v>0</v>
      </c>
    </row>
    <row r="350" spans="1:5" ht="14.25" hidden="1">
      <c r="A350" s="225"/>
      <c r="B350" s="203" t="s">
        <v>928</v>
      </c>
      <c r="C350" s="201"/>
      <c r="D350" s="201">
        <v>0</v>
      </c>
      <c r="E350" s="202">
        <v>0</v>
      </c>
    </row>
    <row r="351" spans="1:5" ht="14.25" hidden="1">
      <c r="A351" s="225"/>
      <c r="B351" s="203" t="s">
        <v>929</v>
      </c>
      <c r="C351" s="201"/>
      <c r="D351" s="201">
        <v>0</v>
      </c>
      <c r="E351" s="202">
        <v>0</v>
      </c>
    </row>
    <row r="352" spans="1:5" ht="25.5" hidden="1">
      <c r="A352" s="226"/>
      <c r="B352" s="203" t="s">
        <v>930</v>
      </c>
      <c r="C352" s="201"/>
      <c r="D352" s="201">
        <v>0</v>
      </c>
      <c r="E352" s="202">
        <v>0</v>
      </c>
    </row>
    <row r="353" spans="1:5" ht="25.5" hidden="1">
      <c r="A353" s="225"/>
      <c r="B353" s="203" t="s">
        <v>931</v>
      </c>
      <c r="C353" s="201"/>
      <c r="D353" s="201">
        <v>0</v>
      </c>
      <c r="E353" s="202">
        <v>0</v>
      </c>
    </row>
    <row r="354" spans="1:5" ht="25.5" hidden="1">
      <c r="A354" s="225"/>
      <c r="B354" s="203" t="s">
        <v>932</v>
      </c>
      <c r="C354" s="201"/>
      <c r="D354" s="201">
        <v>0</v>
      </c>
      <c r="E354" s="202">
        <v>0</v>
      </c>
    </row>
    <row r="355" spans="1:5" ht="25.5" hidden="1">
      <c r="A355" s="225"/>
      <c r="B355" s="203" t="s">
        <v>933</v>
      </c>
      <c r="C355" s="201"/>
      <c r="D355" s="201">
        <v>0</v>
      </c>
      <c r="E355" s="202">
        <v>0</v>
      </c>
    </row>
    <row r="356" spans="1:5" ht="25.5" hidden="1">
      <c r="A356" s="225"/>
      <c r="B356" s="203" t="s">
        <v>934</v>
      </c>
      <c r="C356" s="201"/>
      <c r="D356" s="201">
        <v>0</v>
      </c>
      <c r="E356" s="202">
        <v>0</v>
      </c>
    </row>
    <row r="357" spans="1:5" ht="14.25" hidden="1">
      <c r="A357" s="225"/>
      <c r="B357" s="203" t="s">
        <v>935</v>
      </c>
      <c r="C357" s="201"/>
      <c r="D357" s="201">
        <v>0</v>
      </c>
      <c r="E357" s="202">
        <v>0</v>
      </c>
    </row>
    <row r="358" spans="1:5" ht="25.5" hidden="1">
      <c r="A358" s="225"/>
      <c r="B358" s="203" t="s">
        <v>936</v>
      </c>
      <c r="C358" s="201"/>
      <c r="D358" s="201">
        <v>0</v>
      </c>
      <c r="E358" s="202">
        <v>0</v>
      </c>
    </row>
    <row r="359" spans="1:5" ht="14.25" hidden="1">
      <c r="A359" s="225"/>
      <c r="B359" s="203" t="s">
        <v>937</v>
      </c>
      <c r="C359" s="201"/>
      <c r="D359" s="201">
        <v>0</v>
      </c>
      <c r="E359" s="202">
        <v>0</v>
      </c>
    </row>
    <row r="360" spans="1:5" ht="14.25" hidden="1">
      <c r="A360" s="225"/>
      <c r="B360" s="203" t="s">
        <v>938</v>
      </c>
      <c r="C360" s="201"/>
      <c r="D360" s="201">
        <v>0</v>
      </c>
      <c r="E360" s="202">
        <v>0</v>
      </c>
    </row>
    <row r="361" spans="1:5" ht="14.25">
      <c r="A361" s="225"/>
      <c r="B361" s="203" t="s">
        <v>939</v>
      </c>
      <c r="C361" s="191"/>
      <c r="D361" s="191">
        <v>0</v>
      </c>
      <c r="E361" s="192">
        <v>324</v>
      </c>
    </row>
    <row r="362" spans="1:5" ht="14.25">
      <c r="A362" s="225"/>
      <c r="B362" s="203" t="s">
        <v>940</v>
      </c>
      <c r="C362" s="191"/>
      <c r="D362" s="191">
        <v>0</v>
      </c>
      <c r="E362" s="192">
        <v>409</v>
      </c>
    </row>
    <row r="363" spans="1:5" ht="14.25">
      <c r="A363" s="225"/>
      <c r="B363" s="203" t="s">
        <v>941</v>
      </c>
      <c r="C363" s="191"/>
      <c r="D363" s="191">
        <v>0</v>
      </c>
      <c r="E363" s="192">
        <v>2917</v>
      </c>
    </row>
    <row r="364" spans="1:5" ht="14.25">
      <c r="A364" s="225"/>
      <c r="B364" s="193" t="s">
        <v>942</v>
      </c>
      <c r="C364" s="191"/>
      <c r="D364" s="191">
        <v>0</v>
      </c>
      <c r="E364" s="192">
        <v>1222</v>
      </c>
    </row>
    <row r="365" spans="1:5" ht="14.25" hidden="1">
      <c r="A365" s="225"/>
      <c r="B365" s="203" t="s">
        <v>943</v>
      </c>
      <c r="C365" s="201"/>
      <c r="D365" s="201">
        <v>0</v>
      </c>
      <c r="E365" s="202">
        <v>0</v>
      </c>
    </row>
    <row r="366" spans="1:5" ht="14.25" hidden="1">
      <c r="A366" s="225"/>
      <c r="B366" s="203" t="s">
        <v>944</v>
      </c>
      <c r="C366" s="201"/>
      <c r="D366" s="201">
        <v>0</v>
      </c>
      <c r="E366" s="202">
        <v>0</v>
      </c>
    </row>
    <row r="367" spans="1:5" ht="25.5" hidden="1">
      <c r="A367" s="225"/>
      <c r="B367" s="203" t="s">
        <v>945</v>
      </c>
      <c r="C367" s="201"/>
      <c r="D367" s="201">
        <v>0</v>
      </c>
      <c r="E367" s="202">
        <v>0</v>
      </c>
    </row>
    <row r="368" spans="1:5" ht="30.75" customHeight="1">
      <c r="A368" s="225"/>
      <c r="B368" s="193" t="s">
        <v>946</v>
      </c>
      <c r="C368" s="191"/>
      <c r="D368" s="191">
        <v>0</v>
      </c>
      <c r="E368" s="192">
        <v>450</v>
      </c>
    </row>
    <row r="369" spans="1:5" ht="30.75" customHeight="1">
      <c r="A369" s="225"/>
      <c r="B369" s="193" t="s">
        <v>947</v>
      </c>
      <c r="C369" s="191"/>
      <c r="D369" s="191">
        <v>0</v>
      </c>
      <c r="E369" s="192">
        <v>1585</v>
      </c>
    </row>
    <row r="370" spans="1:8" ht="15">
      <c r="A370" s="225" t="s">
        <v>531</v>
      </c>
      <c r="B370" s="227" t="s">
        <v>948</v>
      </c>
      <c r="C370" s="198">
        <f>C304+C305+C317+C318+C326+C336+C343+C346</f>
        <v>9040</v>
      </c>
      <c r="D370" s="198">
        <f>D304+D305+D317+D318+D326+D336+D343+D346</f>
        <v>11776</v>
      </c>
      <c r="E370" s="199">
        <f>E304+E305+E317+E318+E326+E336+E343+E346</f>
        <v>10501</v>
      </c>
      <c r="F370" s="257"/>
      <c r="G370" s="155"/>
      <c r="H370" s="155"/>
    </row>
    <row r="371" spans="1:5" ht="14.25">
      <c r="A371" s="225"/>
      <c r="B371" s="203" t="s">
        <v>949</v>
      </c>
      <c r="C371" s="191"/>
      <c r="D371" s="191">
        <v>0</v>
      </c>
      <c r="E371" s="192">
        <v>0</v>
      </c>
    </row>
    <row r="372" spans="1:5" ht="14.25" hidden="1">
      <c r="A372" s="225"/>
      <c r="B372" s="203" t="s">
        <v>950</v>
      </c>
      <c r="C372" s="191"/>
      <c r="D372" s="191">
        <v>0</v>
      </c>
      <c r="E372" s="192">
        <v>0</v>
      </c>
    </row>
    <row r="373" spans="1:5" ht="14.25">
      <c r="A373" s="225" t="s">
        <v>533</v>
      </c>
      <c r="B373" s="203" t="s">
        <v>951</v>
      </c>
      <c r="C373" s="191"/>
      <c r="D373" s="191">
        <v>137</v>
      </c>
      <c r="E373" s="192">
        <v>137</v>
      </c>
    </row>
    <row r="374" spans="1:5" ht="24">
      <c r="A374" s="225"/>
      <c r="B374" s="193" t="s">
        <v>952</v>
      </c>
      <c r="C374" s="201"/>
      <c r="D374" s="201">
        <v>0</v>
      </c>
      <c r="E374" s="202">
        <v>0</v>
      </c>
    </row>
    <row r="375" spans="1:5" ht="24">
      <c r="A375" s="225"/>
      <c r="B375" s="193" t="s">
        <v>953</v>
      </c>
      <c r="C375" s="201"/>
      <c r="D375" s="201">
        <v>0</v>
      </c>
      <c r="E375" s="202">
        <v>0</v>
      </c>
    </row>
    <row r="376" spans="1:5" ht="14.25" hidden="1">
      <c r="A376" s="225"/>
      <c r="B376" s="193" t="s">
        <v>954</v>
      </c>
      <c r="C376" s="201"/>
      <c r="D376" s="201">
        <v>0</v>
      </c>
      <c r="E376" s="202">
        <v>0</v>
      </c>
    </row>
    <row r="377" spans="1:5" ht="14.25" hidden="1">
      <c r="A377" s="225"/>
      <c r="B377" s="193" t="s">
        <v>955</v>
      </c>
      <c r="C377" s="201"/>
      <c r="D377" s="201">
        <v>0</v>
      </c>
      <c r="E377" s="202">
        <v>0</v>
      </c>
    </row>
    <row r="378" spans="1:5" ht="24" hidden="1">
      <c r="A378" s="225"/>
      <c r="B378" s="193" t="s">
        <v>956</v>
      </c>
      <c r="C378" s="201"/>
      <c r="D378" s="201">
        <v>0</v>
      </c>
      <c r="E378" s="202">
        <v>0</v>
      </c>
    </row>
    <row r="379" spans="1:5" ht="14.25" hidden="1">
      <c r="A379" s="225"/>
      <c r="B379" s="193" t="s">
        <v>957</v>
      </c>
      <c r="C379" s="201"/>
      <c r="D379" s="201">
        <v>0</v>
      </c>
      <c r="E379" s="202">
        <v>0</v>
      </c>
    </row>
    <row r="380" spans="1:5" ht="14.25" hidden="1">
      <c r="A380" s="225"/>
      <c r="B380" s="193" t="s">
        <v>958</v>
      </c>
      <c r="C380" s="201"/>
      <c r="D380" s="201">
        <v>0</v>
      </c>
      <c r="E380" s="202">
        <v>0</v>
      </c>
    </row>
    <row r="381" spans="1:5" ht="14.25" hidden="1">
      <c r="A381" s="225"/>
      <c r="B381" s="193" t="s">
        <v>959</v>
      </c>
      <c r="C381" s="201"/>
      <c r="D381" s="201">
        <v>0</v>
      </c>
      <c r="E381" s="202">
        <v>0</v>
      </c>
    </row>
    <row r="382" spans="1:5" ht="14.25" hidden="1">
      <c r="A382" s="226"/>
      <c r="B382" s="193" t="s">
        <v>960</v>
      </c>
      <c r="C382" s="201"/>
      <c r="D382" s="201">
        <v>0</v>
      </c>
      <c r="E382" s="202">
        <v>0</v>
      </c>
    </row>
    <row r="383" spans="1:5" ht="14.25" hidden="1">
      <c r="A383" s="225"/>
      <c r="B383" s="193" t="s">
        <v>961</v>
      </c>
      <c r="C383" s="201"/>
      <c r="D383" s="201">
        <v>0</v>
      </c>
      <c r="E383" s="202">
        <v>0</v>
      </c>
    </row>
    <row r="384" spans="1:5" ht="14.25" hidden="1">
      <c r="A384" s="225"/>
      <c r="B384" s="193" t="s">
        <v>962</v>
      </c>
      <c r="C384" s="201"/>
      <c r="D384" s="201">
        <v>0</v>
      </c>
      <c r="E384" s="202">
        <v>0</v>
      </c>
    </row>
    <row r="385" spans="1:5" ht="14.25" hidden="1">
      <c r="A385" s="225"/>
      <c r="B385" s="193" t="s">
        <v>963</v>
      </c>
      <c r="C385" s="201"/>
      <c r="D385" s="201">
        <v>0</v>
      </c>
      <c r="E385" s="202">
        <v>0</v>
      </c>
    </row>
    <row r="386" spans="1:5" ht="16.5" customHeight="1">
      <c r="A386" s="225" t="s">
        <v>535</v>
      </c>
      <c r="B386" s="193" t="s">
        <v>1189</v>
      </c>
      <c r="C386" s="201"/>
      <c r="D386" s="201">
        <v>0</v>
      </c>
      <c r="E386" s="202">
        <v>0</v>
      </c>
    </row>
    <row r="387" spans="1:5" ht="14.25" hidden="1">
      <c r="A387" s="225"/>
      <c r="B387" s="203" t="s">
        <v>964</v>
      </c>
      <c r="C387" s="201"/>
      <c r="D387" s="201">
        <v>0</v>
      </c>
      <c r="E387" s="202">
        <v>0</v>
      </c>
    </row>
    <row r="388" spans="1:5" ht="14.25" hidden="1">
      <c r="A388" s="225"/>
      <c r="B388" s="203" t="s">
        <v>965</v>
      </c>
      <c r="C388" s="201"/>
      <c r="D388" s="201">
        <v>0</v>
      </c>
      <c r="E388" s="202">
        <v>0</v>
      </c>
    </row>
    <row r="389" spans="1:5" ht="25.5" hidden="1">
      <c r="A389" s="225"/>
      <c r="B389" s="203" t="s">
        <v>966</v>
      </c>
      <c r="C389" s="201"/>
      <c r="D389" s="201">
        <v>0</v>
      </c>
      <c r="E389" s="202">
        <v>0</v>
      </c>
    </row>
    <row r="390" spans="1:5" ht="14.25" hidden="1">
      <c r="A390" s="225"/>
      <c r="B390" s="203" t="s">
        <v>967</v>
      </c>
      <c r="C390" s="201"/>
      <c r="D390" s="201">
        <v>0</v>
      </c>
      <c r="E390" s="202">
        <v>0</v>
      </c>
    </row>
    <row r="391" spans="1:5" ht="14.25" hidden="1">
      <c r="A391" s="226"/>
      <c r="B391" s="203" t="s">
        <v>968</v>
      </c>
      <c r="C391" s="201"/>
      <c r="D391" s="201">
        <v>0</v>
      </c>
      <c r="E391" s="202">
        <v>0</v>
      </c>
    </row>
    <row r="392" spans="1:5" ht="14.25" hidden="1">
      <c r="A392" s="225"/>
      <c r="B392" s="203" t="s">
        <v>969</v>
      </c>
      <c r="C392" s="201"/>
      <c r="D392" s="201">
        <v>0</v>
      </c>
      <c r="E392" s="202">
        <v>0</v>
      </c>
    </row>
    <row r="393" spans="1:5" ht="14.25" hidden="1">
      <c r="A393" s="225"/>
      <c r="B393" s="203" t="s">
        <v>970</v>
      </c>
      <c r="C393" s="201"/>
      <c r="D393" s="201">
        <v>0</v>
      </c>
      <c r="E393" s="202">
        <v>0</v>
      </c>
    </row>
    <row r="394" spans="1:5" ht="14.25" hidden="1">
      <c r="A394" s="225"/>
      <c r="B394" s="203" t="s">
        <v>971</v>
      </c>
      <c r="C394" s="201"/>
      <c r="D394" s="201">
        <v>0</v>
      </c>
      <c r="E394" s="202">
        <v>0</v>
      </c>
    </row>
    <row r="395" spans="1:5" ht="25.5" hidden="1">
      <c r="A395" s="225"/>
      <c r="B395" s="203" t="s">
        <v>972</v>
      </c>
      <c r="C395" s="201"/>
      <c r="D395" s="201">
        <v>0</v>
      </c>
      <c r="E395" s="202">
        <v>0</v>
      </c>
    </row>
    <row r="396" spans="1:5" ht="14.25" hidden="1">
      <c r="A396" s="225"/>
      <c r="B396" s="203" t="s">
        <v>973</v>
      </c>
      <c r="C396" s="201"/>
      <c r="D396" s="201">
        <v>0</v>
      </c>
      <c r="E396" s="202">
        <v>0</v>
      </c>
    </row>
    <row r="397" spans="1:5" ht="16.5" customHeight="1">
      <c r="A397" s="225" t="s">
        <v>974</v>
      </c>
      <c r="B397" s="203" t="s">
        <v>975</v>
      </c>
      <c r="C397" s="191">
        <v>22668</v>
      </c>
      <c r="D397" s="191">
        <v>23927</v>
      </c>
      <c r="E397" s="192">
        <v>23433</v>
      </c>
    </row>
    <row r="398" spans="1:5" ht="14.25" hidden="1">
      <c r="A398" s="225"/>
      <c r="B398" s="203" t="s">
        <v>976</v>
      </c>
      <c r="C398" s="201"/>
      <c r="D398" s="201">
        <v>0</v>
      </c>
      <c r="E398" s="202">
        <v>0</v>
      </c>
    </row>
    <row r="399" spans="1:5" ht="14.25" hidden="1">
      <c r="A399" s="225"/>
      <c r="B399" s="203" t="s">
        <v>977</v>
      </c>
      <c r="C399" s="201"/>
      <c r="D399" s="201">
        <v>0</v>
      </c>
      <c r="E399" s="202">
        <v>0</v>
      </c>
    </row>
    <row r="400" spans="1:5" ht="25.5" hidden="1">
      <c r="A400" s="225"/>
      <c r="B400" s="203" t="s">
        <v>978</v>
      </c>
      <c r="C400" s="201"/>
      <c r="D400" s="201">
        <v>0</v>
      </c>
      <c r="E400" s="202">
        <v>0</v>
      </c>
    </row>
    <row r="401" spans="1:5" ht="14.25" hidden="1">
      <c r="A401" s="225"/>
      <c r="B401" s="203" t="s">
        <v>979</v>
      </c>
      <c r="C401" s="201"/>
      <c r="D401" s="201">
        <v>0</v>
      </c>
      <c r="E401" s="202">
        <v>0</v>
      </c>
    </row>
    <row r="402" spans="1:5" ht="14.25" hidden="1">
      <c r="A402" s="225"/>
      <c r="B402" s="203" t="s">
        <v>980</v>
      </c>
      <c r="C402" s="201"/>
      <c r="D402" s="201">
        <v>0</v>
      </c>
      <c r="E402" s="202">
        <v>0</v>
      </c>
    </row>
    <row r="403" spans="1:5" ht="14.25" hidden="1">
      <c r="A403" s="225"/>
      <c r="B403" s="203" t="s">
        <v>981</v>
      </c>
      <c r="C403" s="201"/>
      <c r="D403" s="201">
        <v>0</v>
      </c>
      <c r="E403" s="202">
        <v>0</v>
      </c>
    </row>
    <row r="404" spans="1:5" ht="19.5" customHeight="1">
      <c r="A404" s="225"/>
      <c r="B404" s="203" t="s">
        <v>982</v>
      </c>
      <c r="C404" s="191"/>
      <c r="D404" s="191">
        <v>0</v>
      </c>
      <c r="E404" s="192">
        <v>23433</v>
      </c>
    </row>
    <row r="405" spans="1:5" ht="14.25" hidden="1">
      <c r="A405" s="225"/>
      <c r="B405" s="203" t="s">
        <v>983</v>
      </c>
      <c r="C405" s="201"/>
      <c r="D405" s="201">
        <v>0</v>
      </c>
      <c r="E405" s="202">
        <v>0</v>
      </c>
    </row>
    <row r="406" spans="1:5" ht="25.5" hidden="1">
      <c r="A406" s="225"/>
      <c r="B406" s="203" t="s">
        <v>984</v>
      </c>
      <c r="C406" s="201"/>
      <c r="D406" s="201">
        <v>0</v>
      </c>
      <c r="E406" s="202">
        <v>0</v>
      </c>
    </row>
    <row r="407" spans="1:5" ht="14.25" hidden="1">
      <c r="A407" s="225"/>
      <c r="B407" s="203" t="s">
        <v>985</v>
      </c>
      <c r="C407" s="201"/>
      <c r="D407" s="201">
        <v>0</v>
      </c>
      <c r="E407" s="202">
        <v>0</v>
      </c>
    </row>
    <row r="408" spans="1:5" ht="15" customHeight="1">
      <c r="A408" s="225" t="s">
        <v>986</v>
      </c>
      <c r="B408" s="200" t="s">
        <v>987</v>
      </c>
      <c r="C408" s="201"/>
      <c r="D408" s="201">
        <v>0</v>
      </c>
      <c r="E408" s="202">
        <v>0</v>
      </c>
    </row>
    <row r="409" spans="1:5" ht="25.5" hidden="1">
      <c r="A409" s="225"/>
      <c r="B409" s="203" t="s">
        <v>988</v>
      </c>
      <c r="C409" s="201"/>
      <c r="D409" s="201">
        <v>0</v>
      </c>
      <c r="E409" s="202">
        <v>0</v>
      </c>
    </row>
    <row r="410" spans="1:5" ht="16.5" customHeight="1">
      <c r="A410" s="225" t="s">
        <v>989</v>
      </c>
      <c r="B410" s="200" t="s">
        <v>990</v>
      </c>
      <c r="C410" s="201"/>
      <c r="D410" s="201">
        <v>0</v>
      </c>
      <c r="E410" s="202">
        <v>0</v>
      </c>
    </row>
    <row r="411" spans="1:5" ht="14.25" hidden="1">
      <c r="A411" s="225"/>
      <c r="B411" s="203" t="s">
        <v>991</v>
      </c>
      <c r="C411" s="201"/>
      <c r="D411" s="201">
        <v>0</v>
      </c>
      <c r="E411" s="202">
        <v>0</v>
      </c>
    </row>
    <row r="412" spans="1:5" ht="14.25" hidden="1">
      <c r="A412" s="225"/>
      <c r="B412" s="203" t="s">
        <v>992</v>
      </c>
      <c r="C412" s="201"/>
      <c r="D412" s="201">
        <v>0</v>
      </c>
      <c r="E412" s="202">
        <v>0</v>
      </c>
    </row>
    <row r="413" spans="1:5" ht="14.25" hidden="1">
      <c r="A413" s="225"/>
      <c r="B413" s="203" t="s">
        <v>993</v>
      </c>
      <c r="C413" s="201"/>
      <c r="D413" s="201">
        <v>0</v>
      </c>
      <c r="E413" s="202">
        <v>0</v>
      </c>
    </row>
    <row r="414" spans="1:5" ht="14.25" hidden="1">
      <c r="A414" s="225"/>
      <c r="B414" s="203" t="s">
        <v>994</v>
      </c>
      <c r="C414" s="201"/>
      <c r="D414" s="201">
        <v>0</v>
      </c>
      <c r="E414" s="202">
        <v>0</v>
      </c>
    </row>
    <row r="415" spans="1:5" ht="14.25" hidden="1">
      <c r="A415" s="225"/>
      <c r="B415" s="203" t="s">
        <v>995</v>
      </c>
      <c r="C415" s="201"/>
      <c r="D415" s="201">
        <v>0</v>
      </c>
      <c r="E415" s="202">
        <v>0</v>
      </c>
    </row>
    <row r="416" spans="1:5" ht="25.5" hidden="1">
      <c r="A416" s="225"/>
      <c r="B416" s="203" t="s">
        <v>996</v>
      </c>
      <c r="C416" s="201"/>
      <c r="D416" s="201">
        <v>0</v>
      </c>
      <c r="E416" s="202">
        <v>0</v>
      </c>
    </row>
    <row r="417" spans="1:5" ht="25.5" hidden="1">
      <c r="A417" s="226"/>
      <c r="B417" s="203" t="s">
        <v>997</v>
      </c>
      <c r="C417" s="201"/>
      <c r="D417" s="201">
        <v>0</v>
      </c>
      <c r="E417" s="202">
        <v>0</v>
      </c>
    </row>
    <row r="418" spans="1:5" ht="14.25" hidden="1">
      <c r="A418" s="225"/>
      <c r="B418" s="203" t="s">
        <v>998</v>
      </c>
      <c r="C418" s="201"/>
      <c r="D418" s="201">
        <v>0</v>
      </c>
      <c r="E418" s="202">
        <v>0</v>
      </c>
    </row>
    <row r="419" spans="1:5" ht="14.25" hidden="1">
      <c r="A419" s="225"/>
      <c r="B419" s="203" t="s">
        <v>999</v>
      </c>
      <c r="C419" s="201"/>
      <c r="D419" s="201">
        <v>0</v>
      </c>
      <c r="E419" s="202">
        <v>0</v>
      </c>
    </row>
    <row r="420" spans="1:5" ht="14.25" hidden="1">
      <c r="A420" s="225"/>
      <c r="B420" s="203" t="s">
        <v>1000</v>
      </c>
      <c r="C420" s="201"/>
      <c r="D420" s="201">
        <v>0</v>
      </c>
      <c r="E420" s="202">
        <v>0</v>
      </c>
    </row>
    <row r="421" spans="1:5" ht="14.25" hidden="1">
      <c r="A421" s="225"/>
      <c r="B421" s="203" t="s">
        <v>1001</v>
      </c>
      <c r="C421" s="201"/>
      <c r="D421" s="201">
        <v>0</v>
      </c>
      <c r="E421" s="202">
        <v>0</v>
      </c>
    </row>
    <row r="422" spans="1:5" ht="14.25">
      <c r="A422" s="225" t="s">
        <v>1002</v>
      </c>
      <c r="B422" s="203" t="s">
        <v>1003</v>
      </c>
      <c r="C422" s="201"/>
      <c r="D422" s="201">
        <v>0</v>
      </c>
      <c r="E422" s="202">
        <v>0</v>
      </c>
    </row>
    <row r="423" spans="1:5" ht="14.25">
      <c r="A423" s="225" t="s">
        <v>1004</v>
      </c>
      <c r="B423" s="203" t="s">
        <v>1005</v>
      </c>
      <c r="C423" s="201"/>
      <c r="D423" s="201">
        <v>0</v>
      </c>
      <c r="E423" s="202">
        <v>0</v>
      </c>
    </row>
    <row r="424" spans="1:5" ht="18" customHeight="1">
      <c r="A424" s="225" t="s">
        <v>1006</v>
      </c>
      <c r="B424" s="203" t="s">
        <v>1007</v>
      </c>
      <c r="C424" s="191">
        <v>18561</v>
      </c>
      <c r="D424" s="191">
        <v>32063</v>
      </c>
      <c r="E424" s="192">
        <v>30998</v>
      </c>
    </row>
    <row r="425" spans="1:5" ht="14.25" hidden="1">
      <c r="A425" s="225"/>
      <c r="B425" s="203" t="s">
        <v>1008</v>
      </c>
      <c r="C425" s="201"/>
      <c r="D425" s="201">
        <v>0</v>
      </c>
      <c r="E425" s="202">
        <v>0</v>
      </c>
    </row>
    <row r="426" spans="1:5" ht="14.25" hidden="1">
      <c r="A426" s="225"/>
      <c r="B426" s="203" t="s">
        <v>1009</v>
      </c>
      <c r="C426" s="201"/>
      <c r="D426" s="201">
        <v>0</v>
      </c>
      <c r="E426" s="202">
        <v>0</v>
      </c>
    </row>
    <row r="427" spans="1:5" ht="14.25">
      <c r="A427" s="225" t="s">
        <v>1010</v>
      </c>
      <c r="B427" s="203" t="s">
        <v>1011</v>
      </c>
      <c r="C427" s="191"/>
      <c r="D427" s="191">
        <v>0</v>
      </c>
      <c r="E427" s="192">
        <v>6968</v>
      </c>
    </row>
    <row r="428" spans="1:5" ht="14.25" hidden="1">
      <c r="A428" s="225"/>
      <c r="B428" s="203" t="s">
        <v>1012</v>
      </c>
      <c r="C428" s="201"/>
      <c r="D428" s="201">
        <v>0</v>
      </c>
      <c r="E428" s="202">
        <v>0</v>
      </c>
    </row>
    <row r="429" spans="1:5" ht="14.25" hidden="1">
      <c r="A429" s="225"/>
      <c r="B429" s="203" t="s">
        <v>1013</v>
      </c>
      <c r="C429" s="201"/>
      <c r="D429" s="201">
        <v>0</v>
      </c>
      <c r="E429" s="202">
        <v>0</v>
      </c>
    </row>
    <row r="430" spans="1:5" ht="25.5" hidden="1">
      <c r="A430" s="225"/>
      <c r="B430" s="203" t="s">
        <v>1014</v>
      </c>
      <c r="C430" s="201"/>
      <c r="D430" s="201">
        <v>0</v>
      </c>
      <c r="E430" s="202">
        <v>0</v>
      </c>
    </row>
    <row r="431" spans="1:5" ht="25.5" hidden="1">
      <c r="A431" s="225"/>
      <c r="B431" s="203" t="s">
        <v>1015</v>
      </c>
      <c r="C431" s="201"/>
      <c r="D431" s="201">
        <v>0</v>
      </c>
      <c r="E431" s="202">
        <v>0</v>
      </c>
    </row>
    <row r="432" spans="1:5" ht="14.25">
      <c r="A432" s="225"/>
      <c r="B432" s="203" t="s">
        <v>1016</v>
      </c>
      <c r="C432" s="191"/>
      <c r="D432" s="191">
        <v>0</v>
      </c>
      <c r="E432" s="192">
        <v>24342</v>
      </c>
    </row>
    <row r="433" spans="1:5" ht="14.25" hidden="1">
      <c r="A433" s="225"/>
      <c r="B433" s="203" t="s">
        <v>1017</v>
      </c>
      <c r="C433" s="201"/>
      <c r="D433" s="201">
        <v>0</v>
      </c>
      <c r="E433" s="202">
        <v>0</v>
      </c>
    </row>
    <row r="434" spans="1:5" ht="14.25" hidden="1">
      <c r="A434" s="225"/>
      <c r="B434" s="203" t="s">
        <v>1018</v>
      </c>
      <c r="C434" s="201"/>
      <c r="D434" s="201">
        <v>0</v>
      </c>
      <c r="E434" s="202">
        <v>0</v>
      </c>
    </row>
    <row r="435" spans="1:5" ht="14.25" hidden="1">
      <c r="A435" s="225"/>
      <c r="B435" s="203" t="s">
        <v>1019</v>
      </c>
      <c r="C435" s="201"/>
      <c r="D435" s="201">
        <v>0</v>
      </c>
      <c r="E435" s="202">
        <v>0</v>
      </c>
    </row>
    <row r="436" spans="1:6" ht="14.25">
      <c r="A436" s="225" t="s">
        <v>1020</v>
      </c>
      <c r="B436" s="203" t="s">
        <v>1021</v>
      </c>
      <c r="C436" s="191">
        <v>57292</v>
      </c>
      <c r="D436" s="191">
        <v>61620</v>
      </c>
      <c r="E436" s="192">
        <v>0</v>
      </c>
      <c r="F436" s="257"/>
    </row>
    <row r="437" spans="1:8" ht="15">
      <c r="A437" s="225">
        <v>1</v>
      </c>
      <c r="B437" s="227" t="s">
        <v>1022</v>
      </c>
      <c r="C437" s="198">
        <f>C371+C373+C374+C375+C386+C397+C408+C410+C422+C423+C424+C436</f>
        <v>98521</v>
      </c>
      <c r="D437" s="198">
        <f>D371+D373+D374+D375+D386+D397+D408+D410+D422+D423+D424+D436</f>
        <v>117747</v>
      </c>
      <c r="E437" s="199">
        <f>E371+E373+E374+E375+E386+E397+E408+E410+E422+E423+E424+E436</f>
        <v>54568</v>
      </c>
      <c r="G437" s="155"/>
      <c r="H437" s="155"/>
    </row>
    <row r="438" spans="1:5" ht="14.25">
      <c r="A438" s="225"/>
      <c r="B438" s="203" t="s">
        <v>1023</v>
      </c>
      <c r="C438" s="191">
        <v>530</v>
      </c>
      <c r="D438" s="191">
        <v>1021</v>
      </c>
      <c r="E438" s="192">
        <v>621</v>
      </c>
    </row>
    <row r="439" spans="1:5" ht="14.25">
      <c r="A439" s="225"/>
      <c r="B439" s="203" t="s">
        <v>1024</v>
      </c>
      <c r="C439" s="191"/>
      <c r="D439" s="191">
        <v>3422</v>
      </c>
      <c r="E439" s="192">
        <v>3422</v>
      </c>
    </row>
    <row r="440" spans="1:5" ht="14.25" hidden="1">
      <c r="A440" s="225"/>
      <c r="B440" s="203" t="s">
        <v>1025</v>
      </c>
      <c r="C440" s="191"/>
      <c r="D440" s="191">
        <v>0</v>
      </c>
      <c r="E440" s="192">
        <v>0</v>
      </c>
    </row>
    <row r="441" spans="1:5" ht="14.25">
      <c r="A441" s="225"/>
      <c r="B441" s="203" t="s">
        <v>1026</v>
      </c>
      <c r="C441" s="191">
        <v>370</v>
      </c>
      <c r="D441" s="191">
        <v>1351</v>
      </c>
      <c r="E441" s="192">
        <v>1349</v>
      </c>
    </row>
    <row r="442" spans="1:5" ht="14.25">
      <c r="A442" s="225"/>
      <c r="B442" s="203" t="s">
        <v>1027</v>
      </c>
      <c r="C442" s="191">
        <v>11435</v>
      </c>
      <c r="D442" s="191">
        <v>8834</v>
      </c>
      <c r="E442" s="192">
        <v>8833</v>
      </c>
    </row>
    <row r="443" spans="1:5" ht="14.25">
      <c r="A443" s="226"/>
      <c r="B443" s="203" t="s">
        <v>1028</v>
      </c>
      <c r="C443" s="191"/>
      <c r="D443" s="191">
        <v>0</v>
      </c>
      <c r="E443" s="192">
        <v>0</v>
      </c>
    </row>
    <row r="444" spans="1:5" ht="12.75" customHeight="1">
      <c r="A444" s="226"/>
      <c r="B444" s="203" t="s">
        <v>1029</v>
      </c>
      <c r="C444" s="191">
        <v>1820</v>
      </c>
      <c r="D444" s="191">
        <v>0</v>
      </c>
      <c r="E444" s="192">
        <v>0</v>
      </c>
    </row>
    <row r="445" spans="1:5" ht="13.5" customHeight="1">
      <c r="A445" s="225"/>
      <c r="B445" s="193" t="s">
        <v>1030</v>
      </c>
      <c r="C445" s="191">
        <v>1887</v>
      </c>
      <c r="D445" s="191">
        <v>3778</v>
      </c>
      <c r="E445" s="192">
        <v>3759</v>
      </c>
    </row>
    <row r="446" spans="1:5" ht="15">
      <c r="A446" s="225" t="s">
        <v>539</v>
      </c>
      <c r="B446" s="227" t="s">
        <v>1031</v>
      </c>
      <c r="C446" s="198">
        <f>SUM(C438:C445)</f>
        <v>16042</v>
      </c>
      <c r="D446" s="198">
        <f>SUM(D438:D445)</f>
        <v>18406</v>
      </c>
      <c r="E446" s="199">
        <f>SUM(E438:E445)</f>
        <v>17984</v>
      </c>
    </row>
    <row r="447" spans="1:5" ht="14.25">
      <c r="A447" s="225"/>
      <c r="B447" s="203" t="s">
        <v>1032</v>
      </c>
      <c r="C447" s="191">
        <v>9237</v>
      </c>
      <c r="D447" s="191">
        <v>20803</v>
      </c>
      <c r="E447" s="192">
        <v>14664</v>
      </c>
    </row>
    <row r="448" spans="1:5" ht="14.25">
      <c r="A448" s="225"/>
      <c r="B448" s="203" t="s">
        <v>1033</v>
      </c>
      <c r="C448" s="191"/>
      <c r="D448" s="191">
        <v>0</v>
      </c>
      <c r="E448" s="192">
        <v>0</v>
      </c>
    </row>
    <row r="449" spans="1:5" ht="14.25">
      <c r="A449" s="225"/>
      <c r="B449" s="203" t="s">
        <v>1034</v>
      </c>
      <c r="C449" s="191"/>
      <c r="D449" s="191">
        <v>0</v>
      </c>
      <c r="E449" s="192">
        <v>0</v>
      </c>
    </row>
    <row r="450" spans="1:5" ht="15.75" customHeight="1">
      <c r="A450" s="225"/>
      <c r="B450" s="203" t="s">
        <v>1035</v>
      </c>
      <c r="C450" s="191">
        <v>2494</v>
      </c>
      <c r="D450" s="191">
        <v>5071</v>
      </c>
      <c r="E450" s="192">
        <v>3573</v>
      </c>
    </row>
    <row r="451" spans="1:8" ht="15">
      <c r="A451" s="225" t="s">
        <v>1036</v>
      </c>
      <c r="B451" s="227" t="s">
        <v>1037</v>
      </c>
      <c r="C451" s="198">
        <f>SUM(C447:C450)</f>
        <v>11731</v>
      </c>
      <c r="D451" s="198">
        <f>SUM(D447:D450)</f>
        <v>25874</v>
      </c>
      <c r="E451" s="199">
        <f>SUM(E447:E450)</f>
        <v>18237</v>
      </c>
      <c r="G451" s="155"/>
      <c r="H451" s="155"/>
    </row>
    <row r="452" spans="1:5" ht="25.5">
      <c r="A452" s="225" t="s">
        <v>1038</v>
      </c>
      <c r="B452" s="203" t="s">
        <v>1039</v>
      </c>
      <c r="C452" s="201"/>
      <c r="D452" s="201">
        <v>0</v>
      </c>
      <c r="E452" s="202">
        <v>0</v>
      </c>
    </row>
    <row r="453" spans="1:5" ht="25.5">
      <c r="A453" s="225" t="s">
        <v>1040</v>
      </c>
      <c r="B453" s="203" t="s">
        <v>1041</v>
      </c>
      <c r="C453" s="201"/>
      <c r="D453" s="201">
        <v>0</v>
      </c>
      <c r="E453" s="202">
        <v>0</v>
      </c>
    </row>
    <row r="454" spans="1:5" ht="14.25" hidden="1">
      <c r="A454" s="225"/>
      <c r="B454" s="203" t="s">
        <v>1042</v>
      </c>
      <c r="C454" s="201"/>
      <c r="D454" s="201">
        <v>0</v>
      </c>
      <c r="E454" s="202">
        <v>0</v>
      </c>
    </row>
    <row r="455" spans="1:5" ht="14.25" hidden="1">
      <c r="A455" s="225"/>
      <c r="B455" s="203" t="s">
        <v>1043</v>
      </c>
      <c r="C455" s="201"/>
      <c r="D455" s="201">
        <v>0</v>
      </c>
      <c r="E455" s="202">
        <v>0</v>
      </c>
    </row>
    <row r="456" spans="1:5" ht="25.5" hidden="1">
      <c r="A456" s="225"/>
      <c r="B456" s="203" t="s">
        <v>1044</v>
      </c>
      <c r="C456" s="201"/>
      <c r="D456" s="201">
        <v>0</v>
      </c>
      <c r="E456" s="202">
        <v>0</v>
      </c>
    </row>
    <row r="457" spans="1:5" ht="14.25" hidden="1">
      <c r="A457" s="225"/>
      <c r="B457" s="203" t="s">
        <v>1045</v>
      </c>
      <c r="C457" s="201"/>
      <c r="D457" s="201">
        <v>0</v>
      </c>
      <c r="E457" s="202">
        <v>0</v>
      </c>
    </row>
    <row r="458" spans="1:5" ht="14.25" hidden="1">
      <c r="A458" s="225"/>
      <c r="B458" s="203" t="s">
        <v>1046</v>
      </c>
      <c r="C458" s="201"/>
      <c r="D458" s="201">
        <v>0</v>
      </c>
      <c r="E458" s="202">
        <v>0</v>
      </c>
    </row>
    <row r="459" spans="1:5" ht="14.25" hidden="1">
      <c r="A459" s="225"/>
      <c r="B459" s="203" t="s">
        <v>1047</v>
      </c>
      <c r="C459" s="201"/>
      <c r="D459" s="201">
        <v>0</v>
      </c>
      <c r="E459" s="202">
        <v>0</v>
      </c>
    </row>
    <row r="460" spans="1:5" ht="14.25" hidden="1">
      <c r="A460" s="225"/>
      <c r="B460" s="203" t="s">
        <v>1048</v>
      </c>
      <c r="C460" s="201"/>
      <c r="D460" s="201">
        <v>0</v>
      </c>
      <c r="E460" s="202">
        <v>0</v>
      </c>
    </row>
    <row r="461" spans="1:5" ht="14.25" hidden="1">
      <c r="A461" s="225"/>
      <c r="B461" s="203" t="s">
        <v>1049</v>
      </c>
      <c r="C461" s="201"/>
      <c r="D461" s="201">
        <v>0</v>
      </c>
      <c r="E461" s="202">
        <v>0</v>
      </c>
    </row>
    <row r="462" spans="1:5" ht="25.5" hidden="1">
      <c r="A462" s="225"/>
      <c r="B462" s="203" t="s">
        <v>1050</v>
      </c>
      <c r="C462" s="201"/>
      <c r="D462" s="201">
        <v>0</v>
      </c>
      <c r="E462" s="202">
        <v>0</v>
      </c>
    </row>
    <row r="463" spans="1:5" ht="14.25" hidden="1">
      <c r="A463" s="225"/>
      <c r="B463" s="203" t="s">
        <v>1051</v>
      </c>
      <c r="C463" s="201"/>
      <c r="D463" s="201">
        <v>0</v>
      </c>
      <c r="E463" s="202">
        <v>0</v>
      </c>
    </row>
    <row r="464" spans="1:5" ht="25.5">
      <c r="A464" s="225" t="s">
        <v>1052</v>
      </c>
      <c r="B464" s="203" t="s">
        <v>1053</v>
      </c>
      <c r="C464" s="201"/>
      <c r="D464" s="201">
        <v>0</v>
      </c>
      <c r="E464" s="202">
        <v>0</v>
      </c>
    </row>
    <row r="465" spans="1:5" ht="14.25" hidden="1">
      <c r="A465" s="225"/>
      <c r="B465" s="203" t="s">
        <v>1054</v>
      </c>
      <c r="C465" s="201"/>
      <c r="D465" s="201">
        <v>0</v>
      </c>
      <c r="E465" s="202">
        <v>0</v>
      </c>
    </row>
    <row r="466" spans="1:5" ht="14.25" hidden="1">
      <c r="A466" s="225"/>
      <c r="B466" s="203" t="s">
        <v>1055</v>
      </c>
      <c r="C466" s="201"/>
      <c r="D466" s="201">
        <v>0</v>
      </c>
      <c r="E466" s="202">
        <v>0</v>
      </c>
    </row>
    <row r="467" spans="1:5" ht="25.5" hidden="1">
      <c r="A467" s="225"/>
      <c r="B467" s="203" t="s">
        <v>1056</v>
      </c>
      <c r="C467" s="201"/>
      <c r="D467" s="201">
        <v>0</v>
      </c>
      <c r="E467" s="202">
        <v>0</v>
      </c>
    </row>
    <row r="468" spans="1:5" ht="14.25" hidden="1">
      <c r="A468" s="225"/>
      <c r="B468" s="203" t="s">
        <v>1057</v>
      </c>
      <c r="C468" s="201"/>
      <c r="D468" s="201">
        <v>0</v>
      </c>
      <c r="E468" s="202">
        <v>0</v>
      </c>
    </row>
    <row r="469" spans="1:5" ht="14.25" hidden="1">
      <c r="A469" s="225"/>
      <c r="B469" s="203" t="s">
        <v>1058</v>
      </c>
      <c r="C469" s="201"/>
      <c r="D469" s="201">
        <v>0</v>
      </c>
      <c r="E469" s="202">
        <v>0</v>
      </c>
    </row>
    <row r="470" spans="1:5" ht="14.25" hidden="1">
      <c r="A470" s="225"/>
      <c r="B470" s="203" t="s">
        <v>1059</v>
      </c>
      <c r="C470" s="201"/>
      <c r="D470" s="201">
        <v>0</v>
      </c>
      <c r="E470" s="202">
        <v>0</v>
      </c>
    </row>
    <row r="471" spans="1:5" ht="14.25" hidden="1">
      <c r="A471" s="225"/>
      <c r="B471" s="203" t="s">
        <v>1060</v>
      </c>
      <c r="C471" s="201"/>
      <c r="D471" s="201">
        <v>0</v>
      </c>
      <c r="E471" s="202">
        <v>0</v>
      </c>
    </row>
    <row r="472" spans="1:5" ht="14.25" hidden="1">
      <c r="A472" s="225"/>
      <c r="B472" s="203" t="s">
        <v>1061</v>
      </c>
      <c r="C472" s="201"/>
      <c r="D472" s="201">
        <v>0</v>
      </c>
      <c r="E472" s="202">
        <v>0</v>
      </c>
    </row>
    <row r="473" spans="1:5" ht="25.5" hidden="1">
      <c r="A473" s="225"/>
      <c r="B473" s="203" t="s">
        <v>1062</v>
      </c>
      <c r="C473" s="201"/>
      <c r="D473" s="201">
        <v>0</v>
      </c>
      <c r="E473" s="202">
        <v>0</v>
      </c>
    </row>
    <row r="474" spans="1:5" ht="14.25" hidden="1">
      <c r="A474" s="225"/>
      <c r="B474" s="203" t="s">
        <v>1063</v>
      </c>
      <c r="C474" s="201"/>
      <c r="D474" s="201">
        <v>0</v>
      </c>
      <c r="E474" s="202">
        <v>0</v>
      </c>
    </row>
    <row r="475" spans="1:5" ht="25.5">
      <c r="A475" s="225" t="s">
        <v>1064</v>
      </c>
      <c r="B475" s="203" t="s">
        <v>1065</v>
      </c>
      <c r="C475" s="201"/>
      <c r="D475" s="201">
        <v>0</v>
      </c>
      <c r="E475" s="202">
        <v>0</v>
      </c>
    </row>
    <row r="476" spans="1:5" ht="14.25" hidden="1">
      <c r="A476" s="225"/>
      <c r="B476" s="203" t="s">
        <v>1066</v>
      </c>
      <c r="C476" s="201"/>
      <c r="D476" s="201">
        <v>0</v>
      </c>
      <c r="E476" s="202">
        <v>0</v>
      </c>
    </row>
    <row r="477" spans="1:5" ht="14.25" hidden="1">
      <c r="A477" s="225"/>
      <c r="B477" s="203" t="s">
        <v>1067</v>
      </c>
      <c r="C477" s="201"/>
      <c r="D477" s="201">
        <v>0</v>
      </c>
      <c r="E477" s="202">
        <v>0</v>
      </c>
    </row>
    <row r="478" spans="1:5" ht="25.5" hidden="1">
      <c r="A478" s="225"/>
      <c r="B478" s="203" t="s">
        <v>1068</v>
      </c>
      <c r="C478" s="201"/>
      <c r="D478" s="201">
        <v>0</v>
      </c>
      <c r="E478" s="202">
        <v>0</v>
      </c>
    </row>
    <row r="479" spans="1:5" ht="14.25" hidden="1">
      <c r="A479" s="225"/>
      <c r="B479" s="203" t="s">
        <v>1069</v>
      </c>
      <c r="C479" s="201"/>
      <c r="D479" s="201">
        <v>0</v>
      </c>
      <c r="E479" s="202">
        <v>0</v>
      </c>
    </row>
    <row r="480" spans="1:5" ht="14.25" hidden="1">
      <c r="A480" s="225"/>
      <c r="B480" s="203" t="s">
        <v>1070</v>
      </c>
      <c r="C480" s="201"/>
      <c r="D480" s="201">
        <v>0</v>
      </c>
      <c r="E480" s="202">
        <v>0</v>
      </c>
    </row>
    <row r="481" spans="1:5" ht="14.25" hidden="1">
      <c r="A481" s="225"/>
      <c r="B481" s="203" t="s">
        <v>1071</v>
      </c>
      <c r="C481" s="201"/>
      <c r="D481" s="201">
        <v>0</v>
      </c>
      <c r="E481" s="202">
        <v>0</v>
      </c>
    </row>
    <row r="482" spans="1:5" ht="14.25" hidden="1">
      <c r="A482" s="225"/>
      <c r="B482" s="203" t="s">
        <v>1072</v>
      </c>
      <c r="C482" s="201"/>
      <c r="D482" s="201">
        <v>0</v>
      </c>
      <c r="E482" s="202">
        <v>0</v>
      </c>
    </row>
    <row r="483" spans="1:5" ht="14.25" hidden="1">
      <c r="A483" s="225"/>
      <c r="B483" s="203" t="s">
        <v>1073</v>
      </c>
      <c r="C483" s="201"/>
      <c r="D483" s="201">
        <v>0</v>
      </c>
      <c r="E483" s="202">
        <v>0</v>
      </c>
    </row>
    <row r="484" spans="1:5" ht="25.5" hidden="1">
      <c r="A484" s="225"/>
      <c r="B484" s="203" t="s">
        <v>1074</v>
      </c>
      <c r="C484" s="201"/>
      <c r="D484" s="201">
        <v>0</v>
      </c>
      <c r="E484" s="202">
        <v>0</v>
      </c>
    </row>
    <row r="485" spans="1:5" ht="14.25" hidden="1">
      <c r="A485" s="228"/>
      <c r="B485" s="203" t="s">
        <v>1075</v>
      </c>
      <c r="C485" s="201"/>
      <c r="D485" s="201">
        <v>0</v>
      </c>
      <c r="E485" s="202">
        <v>0</v>
      </c>
    </row>
    <row r="486" spans="1:5" ht="25.5">
      <c r="A486" s="225" t="s">
        <v>1076</v>
      </c>
      <c r="B486" s="203" t="s">
        <v>1077</v>
      </c>
      <c r="C486" s="201"/>
      <c r="D486" s="201">
        <v>0</v>
      </c>
      <c r="E486" s="202">
        <v>0</v>
      </c>
    </row>
    <row r="487" spans="1:5" ht="25.5" hidden="1">
      <c r="A487" s="225"/>
      <c r="B487" s="203" t="s">
        <v>1078</v>
      </c>
      <c r="C487" s="201"/>
      <c r="D487" s="201">
        <v>0</v>
      </c>
      <c r="E487" s="202">
        <v>0</v>
      </c>
    </row>
    <row r="488" spans="1:5" ht="24">
      <c r="A488" s="225" t="s">
        <v>1079</v>
      </c>
      <c r="B488" s="193" t="s">
        <v>1080</v>
      </c>
      <c r="C488" s="201">
        <v>600</v>
      </c>
      <c r="D488" s="201">
        <v>600</v>
      </c>
      <c r="E488" s="202">
        <v>0</v>
      </c>
    </row>
    <row r="489" spans="1:5" ht="14.25" hidden="1">
      <c r="A489" s="225"/>
      <c r="B489" s="203" t="s">
        <v>1081</v>
      </c>
      <c r="C489" s="201"/>
      <c r="D489" s="201">
        <v>0</v>
      </c>
      <c r="E489" s="202">
        <v>0</v>
      </c>
    </row>
    <row r="490" spans="1:5" ht="14.25" hidden="1">
      <c r="A490" s="225"/>
      <c r="B490" s="203" t="s">
        <v>1082</v>
      </c>
      <c r="C490" s="201"/>
      <c r="D490" s="201">
        <v>0</v>
      </c>
      <c r="E490" s="202">
        <v>0</v>
      </c>
    </row>
    <row r="491" spans="1:5" ht="14.25" hidden="1">
      <c r="A491" s="225"/>
      <c r="B491" s="203" t="s">
        <v>1083</v>
      </c>
      <c r="C491" s="201"/>
      <c r="D491" s="201">
        <v>0</v>
      </c>
      <c r="E491" s="202">
        <v>0</v>
      </c>
    </row>
    <row r="492" spans="1:5" ht="14.25" hidden="1">
      <c r="A492" s="225"/>
      <c r="B492" s="203" t="s">
        <v>1084</v>
      </c>
      <c r="C492" s="201"/>
      <c r="D492" s="201">
        <v>0</v>
      </c>
      <c r="E492" s="202">
        <v>0</v>
      </c>
    </row>
    <row r="493" spans="1:5" ht="14.25" hidden="1">
      <c r="A493" s="225"/>
      <c r="B493" s="203" t="s">
        <v>1085</v>
      </c>
      <c r="C493" s="201"/>
      <c r="D493" s="201">
        <v>0</v>
      </c>
      <c r="E493" s="202">
        <v>0</v>
      </c>
    </row>
    <row r="494" spans="1:5" ht="14.25" hidden="1">
      <c r="A494" s="225"/>
      <c r="B494" s="203" t="s">
        <v>1086</v>
      </c>
      <c r="C494" s="201"/>
      <c r="D494" s="201">
        <v>0</v>
      </c>
      <c r="E494" s="202">
        <v>0</v>
      </c>
    </row>
    <row r="495" spans="1:5" ht="25.5" hidden="1">
      <c r="A495" s="225"/>
      <c r="B495" s="203" t="s">
        <v>1087</v>
      </c>
      <c r="C495" s="201"/>
      <c r="D495" s="201">
        <v>0</v>
      </c>
      <c r="E495" s="202">
        <v>0</v>
      </c>
    </row>
    <row r="496" spans="1:5" ht="14.25" hidden="1">
      <c r="A496" s="225"/>
      <c r="B496" s="203" t="s">
        <v>1088</v>
      </c>
      <c r="C496" s="201"/>
      <c r="D496" s="201">
        <v>0</v>
      </c>
      <c r="E496" s="202">
        <v>0</v>
      </c>
    </row>
    <row r="497" spans="1:5" ht="14.25" hidden="1">
      <c r="A497" s="225"/>
      <c r="B497" s="203" t="s">
        <v>1089</v>
      </c>
      <c r="C497" s="201"/>
      <c r="D497" s="201">
        <v>0</v>
      </c>
      <c r="E497" s="202">
        <v>0</v>
      </c>
    </row>
    <row r="498" spans="1:5" ht="14.25" hidden="1">
      <c r="A498" s="225"/>
      <c r="B498" s="203" t="s">
        <v>1090</v>
      </c>
      <c r="C498" s="201"/>
      <c r="D498" s="201">
        <v>0</v>
      </c>
      <c r="E498" s="202">
        <v>0</v>
      </c>
    </row>
    <row r="499" spans="1:5" ht="14.25" hidden="1">
      <c r="A499" s="225"/>
      <c r="B499" s="203" t="s">
        <v>1091</v>
      </c>
      <c r="C499" s="201"/>
      <c r="D499" s="201">
        <v>0</v>
      </c>
      <c r="E499" s="202">
        <v>0</v>
      </c>
    </row>
    <row r="500" spans="1:5" ht="14.25">
      <c r="A500" s="225" t="s">
        <v>1092</v>
      </c>
      <c r="B500" s="203" t="s">
        <v>1093</v>
      </c>
      <c r="C500" s="201"/>
      <c r="D500" s="201">
        <v>0</v>
      </c>
      <c r="E500" s="202">
        <v>0</v>
      </c>
    </row>
    <row r="501" spans="1:5" ht="16.5" customHeight="1">
      <c r="A501" s="225" t="s">
        <v>1094</v>
      </c>
      <c r="B501" s="203" t="s">
        <v>1095</v>
      </c>
      <c r="C501" s="191">
        <v>2500</v>
      </c>
      <c r="D501" s="191">
        <v>593</v>
      </c>
      <c r="E501" s="192">
        <v>593</v>
      </c>
    </row>
    <row r="502" spans="1:5" ht="14.25" hidden="1">
      <c r="A502" s="225"/>
      <c r="B502" s="203" t="s">
        <v>1096</v>
      </c>
      <c r="C502" s="201"/>
      <c r="D502" s="201">
        <v>0</v>
      </c>
      <c r="E502" s="202">
        <v>0</v>
      </c>
    </row>
    <row r="503" spans="1:5" ht="14.25" hidden="1">
      <c r="A503" s="225"/>
      <c r="B503" s="203" t="s">
        <v>1097</v>
      </c>
      <c r="C503" s="201"/>
      <c r="D503" s="201">
        <v>0</v>
      </c>
      <c r="E503" s="202">
        <v>0</v>
      </c>
    </row>
    <row r="504" spans="1:5" ht="14.25" hidden="1">
      <c r="A504" s="225"/>
      <c r="B504" s="203" t="s">
        <v>1098</v>
      </c>
      <c r="C504" s="201"/>
      <c r="D504" s="201">
        <v>0</v>
      </c>
      <c r="E504" s="202">
        <v>0</v>
      </c>
    </row>
    <row r="505" spans="1:5" ht="14.25" hidden="1">
      <c r="A505" s="225"/>
      <c r="B505" s="203" t="s">
        <v>1099</v>
      </c>
      <c r="C505" s="201"/>
      <c r="D505" s="201">
        <v>0</v>
      </c>
      <c r="E505" s="202">
        <v>0</v>
      </c>
    </row>
    <row r="506" spans="1:5" ht="14.25" hidden="1">
      <c r="A506" s="225"/>
      <c r="B506" s="203" t="s">
        <v>1100</v>
      </c>
      <c r="C506" s="201"/>
      <c r="D506" s="201">
        <v>0</v>
      </c>
      <c r="E506" s="202">
        <v>0</v>
      </c>
    </row>
    <row r="507" spans="1:5" ht="14.25" hidden="1">
      <c r="A507" s="225"/>
      <c r="B507" s="203" t="s">
        <v>1101</v>
      </c>
      <c r="C507" s="201"/>
      <c r="D507" s="201">
        <v>0</v>
      </c>
      <c r="E507" s="202">
        <v>0</v>
      </c>
    </row>
    <row r="508" spans="1:5" ht="25.5" hidden="1">
      <c r="A508" s="225"/>
      <c r="B508" s="203" t="s">
        <v>1102</v>
      </c>
      <c r="C508" s="201"/>
      <c r="D508" s="201">
        <v>0</v>
      </c>
      <c r="E508" s="202">
        <v>0</v>
      </c>
    </row>
    <row r="509" spans="1:5" ht="14.25">
      <c r="A509" s="225"/>
      <c r="B509" s="203" t="s">
        <v>1103</v>
      </c>
      <c r="C509" s="191"/>
      <c r="D509" s="191">
        <v>0</v>
      </c>
      <c r="E509" s="192">
        <v>593</v>
      </c>
    </row>
    <row r="510" spans="1:5" ht="14.25" hidden="1">
      <c r="A510" s="225"/>
      <c r="B510" s="203" t="s">
        <v>1104</v>
      </c>
      <c r="C510" s="201"/>
      <c r="D510" s="201">
        <v>0</v>
      </c>
      <c r="E510" s="202">
        <v>0</v>
      </c>
    </row>
    <row r="511" spans="1:5" ht="14.25" hidden="1">
      <c r="A511" s="225"/>
      <c r="B511" s="203" t="s">
        <v>1105</v>
      </c>
      <c r="C511" s="201"/>
      <c r="D511" s="201">
        <v>0</v>
      </c>
      <c r="E511" s="202">
        <v>0</v>
      </c>
    </row>
    <row r="512" spans="1:5" ht="14.25" hidden="1">
      <c r="A512" s="225"/>
      <c r="B512" s="203" t="s">
        <v>1106</v>
      </c>
      <c r="C512" s="201"/>
      <c r="D512" s="201">
        <v>0</v>
      </c>
      <c r="E512" s="202">
        <v>0</v>
      </c>
    </row>
    <row r="513" spans="1:5" ht="15">
      <c r="A513" s="225" t="s">
        <v>1107</v>
      </c>
      <c r="B513" s="227" t="s">
        <v>1108</v>
      </c>
      <c r="C513" s="198">
        <f>C452+C453+C464+C475+C486+C488+C500+C501</f>
        <v>3100</v>
      </c>
      <c r="D513" s="198">
        <f>D452+D453+D464+D475+D486+D488+D500+D501</f>
        <v>1193</v>
      </c>
      <c r="E513" s="199">
        <f>E452+E453+E464+E475+E486+E488+E500+E501</f>
        <v>593</v>
      </c>
    </row>
    <row r="514" spans="1:5" ht="15">
      <c r="A514" s="226" t="s">
        <v>541</v>
      </c>
      <c r="B514" s="227" t="s">
        <v>1109</v>
      </c>
      <c r="C514" s="198">
        <f>C446+C451+C513</f>
        <v>30873</v>
      </c>
      <c r="D514" s="198">
        <f>D446+D451+D513</f>
        <v>45473</v>
      </c>
      <c r="E514" s="199">
        <f>E446+E451+E513</f>
        <v>36814</v>
      </c>
    </row>
    <row r="515" spans="1:5" ht="16.5" customHeight="1" thickBot="1">
      <c r="A515" s="229" t="s">
        <v>575</v>
      </c>
      <c r="B515" s="230" t="s">
        <v>1021</v>
      </c>
      <c r="C515" s="231">
        <f>C436</f>
        <v>57292</v>
      </c>
      <c r="D515" s="231">
        <f>D436</f>
        <v>61620</v>
      </c>
      <c r="E515" s="232">
        <f>E436</f>
        <v>0</v>
      </c>
    </row>
    <row r="516" spans="1:8" ht="25.5" customHeight="1" thickBot="1">
      <c r="A516" s="233">
        <v>4</v>
      </c>
      <c r="B516" s="234" t="s">
        <v>1110</v>
      </c>
      <c r="C516" s="258">
        <f>C263+C264+C303+C370+C437+C446+C451+C513</f>
        <v>392693</v>
      </c>
      <c r="D516" s="258">
        <f>D263+D264+D303+D370+D437+D446+D451+D513</f>
        <v>442567</v>
      </c>
      <c r="E516" s="259">
        <f>E263+E264+E303+E370+E437+E446+E451+E513</f>
        <v>356858</v>
      </c>
      <c r="G516" s="155"/>
      <c r="H516" s="155"/>
    </row>
    <row r="517" spans="1:8" s="151" customFormat="1" ht="25.5" customHeight="1" hidden="1">
      <c r="A517" s="235"/>
      <c r="B517" s="236"/>
      <c r="C517" s="260"/>
      <c r="D517" s="260"/>
      <c r="E517" s="260"/>
      <c r="G517" s="176"/>
      <c r="H517" s="176"/>
    </row>
    <row r="518" spans="1:7" ht="39.75" customHeight="1" thickBot="1">
      <c r="A518" s="179"/>
      <c r="B518" s="353" t="s">
        <v>1111</v>
      </c>
      <c r="C518" s="354"/>
      <c r="D518" s="354"/>
      <c r="E518" s="354"/>
      <c r="F518" s="153"/>
      <c r="G518" s="252"/>
    </row>
    <row r="519" spans="1:16" s="151" customFormat="1" ht="26.25" thickBot="1">
      <c r="A519" s="301"/>
      <c r="B519" s="297" t="s">
        <v>3</v>
      </c>
      <c r="C519" s="182" t="s">
        <v>519</v>
      </c>
      <c r="D519" s="182" t="s">
        <v>520</v>
      </c>
      <c r="E519" s="183" t="s">
        <v>521</v>
      </c>
      <c r="G519" s="152"/>
      <c r="H519" s="152"/>
      <c r="I519" s="152"/>
      <c r="J519" s="152"/>
      <c r="K519" s="152"/>
      <c r="L519" s="152" t="s">
        <v>522</v>
      </c>
      <c r="M519" s="152" t="s">
        <v>520</v>
      </c>
      <c r="N519" s="152" t="s">
        <v>523</v>
      </c>
      <c r="O519" s="152" t="s">
        <v>524</v>
      </c>
      <c r="P519" s="152" t="s">
        <v>521</v>
      </c>
    </row>
    <row r="520" spans="1:6" ht="14.25">
      <c r="A520" s="302" t="s">
        <v>653</v>
      </c>
      <c r="B520" s="298" t="s">
        <v>1112</v>
      </c>
      <c r="C520" s="186"/>
      <c r="D520" s="186">
        <v>0</v>
      </c>
      <c r="E520" s="237">
        <v>0</v>
      </c>
      <c r="F520" s="153"/>
    </row>
    <row r="521" spans="1:5" ht="14.25" hidden="1">
      <c r="A521" s="303"/>
      <c r="B521" s="211" t="s">
        <v>1113</v>
      </c>
      <c r="C521" s="238"/>
      <c r="D521" s="238">
        <v>0</v>
      </c>
      <c r="E521" s="239">
        <v>0</v>
      </c>
    </row>
    <row r="522" spans="1:5" ht="14.25" hidden="1">
      <c r="A522" s="303"/>
      <c r="B522" s="211" t="s">
        <v>1114</v>
      </c>
      <c r="C522" s="238"/>
      <c r="D522" s="238">
        <v>0</v>
      </c>
      <c r="E522" s="239">
        <v>0</v>
      </c>
    </row>
    <row r="523" spans="1:5" ht="12" customHeight="1">
      <c r="A523" s="303" t="s">
        <v>655</v>
      </c>
      <c r="B523" s="213" t="s">
        <v>1115</v>
      </c>
      <c r="C523" s="238"/>
      <c r="D523" s="238">
        <v>0</v>
      </c>
      <c r="E523" s="239">
        <v>0</v>
      </c>
    </row>
    <row r="524" spans="1:5" ht="16.5" customHeight="1">
      <c r="A524" s="303" t="s">
        <v>659</v>
      </c>
      <c r="B524" s="211" t="s">
        <v>1116</v>
      </c>
      <c r="C524" s="238"/>
      <c r="D524" s="238">
        <v>0</v>
      </c>
      <c r="E524" s="239">
        <v>0</v>
      </c>
    </row>
    <row r="525" spans="1:5" ht="14.25" hidden="1">
      <c r="A525" s="303"/>
      <c r="B525" s="211" t="s">
        <v>1117</v>
      </c>
      <c r="C525" s="238"/>
      <c r="D525" s="238">
        <v>0</v>
      </c>
      <c r="E525" s="239">
        <v>0</v>
      </c>
    </row>
    <row r="526" spans="1:5" ht="14.25" hidden="1">
      <c r="A526" s="303"/>
      <c r="B526" s="211" t="s">
        <v>1118</v>
      </c>
      <c r="C526" s="238"/>
      <c r="D526" s="238">
        <v>0</v>
      </c>
      <c r="E526" s="239">
        <v>0</v>
      </c>
    </row>
    <row r="527" spans="1:5" ht="14.25">
      <c r="A527" s="304" t="s">
        <v>693</v>
      </c>
      <c r="B527" s="215" t="s">
        <v>1190</v>
      </c>
      <c r="C527" s="240"/>
      <c r="D527" s="240">
        <f>D520+D523+D524</f>
        <v>0</v>
      </c>
      <c r="E527" s="241">
        <f>E520+E523+E524</f>
        <v>0</v>
      </c>
    </row>
    <row r="528" spans="1:5" ht="15" customHeight="1">
      <c r="A528" s="303" t="s">
        <v>653</v>
      </c>
      <c r="B528" s="211" t="s">
        <v>1120</v>
      </c>
      <c r="C528" s="238"/>
      <c r="D528" s="238">
        <v>0</v>
      </c>
      <c r="E528" s="239">
        <v>0</v>
      </c>
    </row>
    <row r="529" spans="1:5" ht="14.25" hidden="1">
      <c r="A529" s="303"/>
      <c r="B529" s="211" t="s">
        <v>1121</v>
      </c>
      <c r="C529" s="238"/>
      <c r="D529" s="238">
        <v>0</v>
      </c>
      <c r="E529" s="239">
        <v>0</v>
      </c>
    </row>
    <row r="530" spans="1:5" ht="14.25" hidden="1">
      <c r="A530" s="303"/>
      <c r="B530" s="211" t="s">
        <v>1122</v>
      </c>
      <c r="C530" s="238"/>
      <c r="D530" s="238">
        <v>0</v>
      </c>
      <c r="E530" s="239">
        <v>0</v>
      </c>
    </row>
    <row r="531" spans="1:5" ht="15" customHeight="1">
      <c r="A531" s="303" t="s">
        <v>655</v>
      </c>
      <c r="B531" s="216" t="s">
        <v>1123</v>
      </c>
      <c r="C531" s="238"/>
      <c r="D531" s="238">
        <v>0</v>
      </c>
      <c r="E531" s="239">
        <v>0</v>
      </c>
    </row>
    <row r="532" spans="1:5" ht="14.25" hidden="1">
      <c r="A532" s="303"/>
      <c r="B532" s="211" t="s">
        <v>1124</v>
      </c>
      <c r="C532" s="238"/>
      <c r="D532" s="238">
        <v>0</v>
      </c>
      <c r="E532" s="239">
        <v>0</v>
      </c>
    </row>
    <row r="533" spans="1:5" ht="14.25" hidden="1">
      <c r="A533" s="303"/>
      <c r="B533" s="211" t="s">
        <v>1125</v>
      </c>
      <c r="C533" s="238"/>
      <c r="D533" s="238">
        <v>0</v>
      </c>
      <c r="E533" s="239">
        <v>0</v>
      </c>
    </row>
    <row r="534" spans="1:5" ht="14.25" hidden="1">
      <c r="A534" s="303"/>
      <c r="B534" s="211" t="s">
        <v>1126</v>
      </c>
      <c r="C534" s="238"/>
      <c r="D534" s="238">
        <v>0</v>
      </c>
      <c r="E534" s="239">
        <v>0</v>
      </c>
    </row>
    <row r="535" spans="1:5" ht="14.25">
      <c r="A535" s="303" t="s">
        <v>659</v>
      </c>
      <c r="B535" s="211" t="s">
        <v>1127</v>
      </c>
      <c r="C535" s="238"/>
      <c r="D535" s="238">
        <v>0</v>
      </c>
      <c r="E535" s="239">
        <v>0</v>
      </c>
    </row>
    <row r="536" spans="1:5" ht="14.25">
      <c r="A536" s="303" t="s">
        <v>661</v>
      </c>
      <c r="B536" s="211" t="s">
        <v>1128</v>
      </c>
      <c r="C536" s="238"/>
      <c r="D536" s="238">
        <v>0</v>
      </c>
      <c r="E536" s="239">
        <v>0</v>
      </c>
    </row>
    <row r="537" spans="1:5" ht="14.25" hidden="1">
      <c r="A537" s="303"/>
      <c r="B537" s="211" t="s">
        <v>1129</v>
      </c>
      <c r="C537" s="238"/>
      <c r="D537" s="238">
        <v>0</v>
      </c>
      <c r="E537" s="239">
        <v>0</v>
      </c>
    </row>
    <row r="538" spans="1:5" ht="14.25">
      <c r="A538" s="304" t="s">
        <v>1130</v>
      </c>
      <c r="B538" s="215" t="s">
        <v>1131</v>
      </c>
      <c r="C538" s="240"/>
      <c r="D538" s="240">
        <f>D528+D531+D535+D536</f>
        <v>0</v>
      </c>
      <c r="E538" s="241">
        <f>E528+E531+E535+E536</f>
        <v>0</v>
      </c>
    </row>
    <row r="539" spans="1:5" ht="14.25">
      <c r="A539" s="303" t="s">
        <v>695</v>
      </c>
      <c r="B539" s="211" t="s">
        <v>1132</v>
      </c>
      <c r="C539" s="238"/>
      <c r="D539" s="238">
        <v>0</v>
      </c>
      <c r="E539" s="239">
        <v>0</v>
      </c>
    </row>
    <row r="540" spans="1:5" ht="14.25">
      <c r="A540" s="303" t="s">
        <v>698</v>
      </c>
      <c r="B540" s="211" t="s">
        <v>1133</v>
      </c>
      <c r="C540" s="238"/>
      <c r="D540" s="238">
        <v>0</v>
      </c>
      <c r="E540" s="239">
        <v>0</v>
      </c>
    </row>
    <row r="541" spans="1:5" ht="14.25">
      <c r="A541" s="303" t="s">
        <v>701</v>
      </c>
      <c r="B541" s="211" t="s">
        <v>1134</v>
      </c>
      <c r="C541" s="238">
        <v>210922</v>
      </c>
      <c r="D541" s="238">
        <v>198838</v>
      </c>
      <c r="E541" s="239">
        <v>198838</v>
      </c>
    </row>
    <row r="542" spans="1:5" ht="14.25">
      <c r="A542" s="303" t="s">
        <v>703</v>
      </c>
      <c r="B542" s="211" t="s">
        <v>1135</v>
      </c>
      <c r="C542" s="238"/>
      <c r="D542" s="238">
        <v>334000</v>
      </c>
      <c r="E542" s="239">
        <v>334000</v>
      </c>
    </row>
    <row r="543" spans="1:5" ht="14.25">
      <c r="A543" s="303" t="s">
        <v>706</v>
      </c>
      <c r="B543" s="211" t="s">
        <v>1136</v>
      </c>
      <c r="C543" s="238"/>
      <c r="D543" s="238">
        <v>0</v>
      </c>
      <c r="E543" s="239">
        <v>0</v>
      </c>
    </row>
    <row r="544" spans="1:5" ht="14.25">
      <c r="A544" s="303" t="s">
        <v>1137</v>
      </c>
      <c r="B544" s="211" t="s">
        <v>1138</v>
      </c>
      <c r="C544" s="238"/>
      <c r="D544" s="238">
        <v>0</v>
      </c>
      <c r="E544" s="239">
        <v>0</v>
      </c>
    </row>
    <row r="545" spans="1:5" ht="14.25">
      <c r="A545" s="304" t="s">
        <v>1139</v>
      </c>
      <c r="B545" s="215" t="s">
        <v>1140</v>
      </c>
      <c r="C545" s="240">
        <f>SUM(C539:C544)</f>
        <v>210922</v>
      </c>
      <c r="D545" s="240">
        <f>SUM(D539:D544)</f>
        <v>532838</v>
      </c>
      <c r="E545" s="241">
        <f>SUM(E539:E544)</f>
        <v>532838</v>
      </c>
    </row>
    <row r="546" spans="1:5" ht="14.25">
      <c r="A546" s="303" t="s">
        <v>1141</v>
      </c>
      <c r="B546" s="211" t="s">
        <v>1142</v>
      </c>
      <c r="C546" s="238"/>
      <c r="D546" s="238">
        <v>0</v>
      </c>
      <c r="E546" s="239">
        <v>0</v>
      </c>
    </row>
    <row r="547" spans="1:5" ht="14.25">
      <c r="A547" s="303" t="s">
        <v>1143</v>
      </c>
      <c r="B547" s="211" t="s">
        <v>1144</v>
      </c>
      <c r="C547" s="238"/>
      <c r="D547" s="238">
        <v>0</v>
      </c>
      <c r="E547" s="239">
        <v>0</v>
      </c>
    </row>
    <row r="548" spans="1:5" ht="14.25">
      <c r="A548" s="303" t="s">
        <v>1145</v>
      </c>
      <c r="B548" s="211" t="s">
        <v>1146</v>
      </c>
      <c r="C548" s="238"/>
      <c r="D548" s="238">
        <v>0</v>
      </c>
      <c r="E548" s="239">
        <v>0</v>
      </c>
    </row>
    <row r="549" spans="1:5" ht="14.25" hidden="1">
      <c r="A549" s="303" t="s">
        <v>1147</v>
      </c>
      <c r="B549" s="211" t="s">
        <v>1148</v>
      </c>
      <c r="C549" s="238"/>
      <c r="D549" s="238">
        <v>0</v>
      </c>
      <c r="E549" s="239">
        <v>0</v>
      </c>
    </row>
    <row r="550" spans="1:5" ht="14.25" hidden="1">
      <c r="A550" s="303" t="s">
        <v>1149</v>
      </c>
      <c r="B550" s="211" t="s">
        <v>1150</v>
      </c>
      <c r="C550" s="238"/>
      <c r="D550" s="238">
        <v>0</v>
      </c>
      <c r="E550" s="239">
        <v>0</v>
      </c>
    </row>
    <row r="551" spans="1:5" ht="14.25" hidden="1">
      <c r="A551" s="303"/>
      <c r="B551" s="211" t="s">
        <v>1151</v>
      </c>
      <c r="C551" s="238"/>
      <c r="D551" s="238">
        <v>0</v>
      </c>
      <c r="E551" s="239">
        <v>0</v>
      </c>
    </row>
    <row r="552" spans="1:5" ht="14.25" hidden="1">
      <c r="A552" s="303"/>
      <c r="B552" s="211" t="s">
        <v>1152</v>
      </c>
      <c r="C552" s="238"/>
      <c r="D552" s="238">
        <v>0</v>
      </c>
      <c r="E552" s="239">
        <v>0</v>
      </c>
    </row>
    <row r="553" spans="1:5" ht="14.25" hidden="1">
      <c r="A553" s="303"/>
      <c r="B553" s="211" t="s">
        <v>1153</v>
      </c>
      <c r="C553" s="238"/>
      <c r="D553" s="238">
        <v>0</v>
      </c>
      <c r="E553" s="239">
        <v>0</v>
      </c>
    </row>
    <row r="554" spans="1:5" ht="14.25" hidden="1">
      <c r="A554" s="303"/>
      <c r="B554" s="211" t="s">
        <v>1154</v>
      </c>
      <c r="C554" s="238"/>
      <c r="D554" s="238">
        <v>0</v>
      </c>
      <c r="E554" s="239">
        <v>0</v>
      </c>
    </row>
    <row r="555" spans="1:5" ht="14.25">
      <c r="A555" s="304" t="s">
        <v>765</v>
      </c>
      <c r="B555" s="215" t="s">
        <v>1155</v>
      </c>
      <c r="C555" s="240"/>
      <c r="D555" s="240">
        <f>SUM(D546:D554)</f>
        <v>0</v>
      </c>
      <c r="E555" s="241">
        <f>E546+E547+E548+E549+E550</f>
        <v>0</v>
      </c>
    </row>
    <row r="556" spans="1:5" ht="14.25">
      <c r="A556" s="304" t="s">
        <v>1156</v>
      </c>
      <c r="B556" s="211" t="s">
        <v>1191</v>
      </c>
      <c r="C556" s="238"/>
      <c r="D556" s="238">
        <v>0</v>
      </c>
      <c r="E556" s="239">
        <v>0</v>
      </c>
    </row>
    <row r="557" spans="1:8" ht="18.75" customHeight="1" thickBot="1">
      <c r="A557" s="305" t="s">
        <v>329</v>
      </c>
      <c r="B557" s="299" t="s">
        <v>1158</v>
      </c>
      <c r="C557" s="242">
        <f>C527+C538+C545+C555+C556</f>
        <v>210922</v>
      </c>
      <c r="D557" s="242">
        <f>D527+D538+D545+D555+D556</f>
        <v>532838</v>
      </c>
      <c r="E557" s="309">
        <f>E527+E538+E545+E555+E556</f>
        <v>532838</v>
      </c>
      <c r="G557" s="178"/>
      <c r="H557" s="178"/>
    </row>
    <row r="558" spans="1:8" ht="18.75" customHeight="1" thickBot="1">
      <c r="A558" s="306" t="s">
        <v>331</v>
      </c>
      <c r="B558" s="300" t="s">
        <v>1279</v>
      </c>
      <c r="C558" s="295">
        <f>-C541</f>
        <v>-210922</v>
      </c>
      <c r="D558" s="295">
        <f>-D541</f>
        <v>-198838</v>
      </c>
      <c r="E558" s="296">
        <f>-E541</f>
        <v>-198838</v>
      </c>
      <c r="G558" s="178"/>
      <c r="H558" s="178"/>
    </row>
    <row r="559" spans="1:6" s="161" customFormat="1" ht="22.5" customHeight="1" thickBot="1">
      <c r="A559" s="306" t="s">
        <v>333</v>
      </c>
      <c r="B559" s="300" t="s">
        <v>1159</v>
      </c>
      <c r="C559" s="307">
        <f>C557+C516-C541</f>
        <v>392693</v>
      </c>
      <c r="D559" s="307">
        <f>D557+D516-D541</f>
        <v>776567</v>
      </c>
      <c r="E559" s="310">
        <f>E557+E516-E541</f>
        <v>690858</v>
      </c>
      <c r="F559" s="308"/>
    </row>
    <row r="560" spans="1:3" ht="14.25" hidden="1">
      <c r="A560" s="243"/>
      <c r="C560" s="221"/>
    </row>
    <row r="561" spans="1:3" ht="14.25">
      <c r="A561" s="243"/>
      <c r="B561" s="256" t="s">
        <v>79</v>
      </c>
      <c r="C561" s="221"/>
    </row>
    <row r="562" spans="1:3" ht="14.25">
      <c r="A562" s="243"/>
      <c r="C562" s="221"/>
    </row>
    <row r="563" spans="1:3" ht="14.25">
      <c r="A563" s="243"/>
      <c r="C563" s="221"/>
    </row>
    <row r="564" spans="1:5" ht="15">
      <c r="A564" s="243"/>
      <c r="C564" s="221"/>
      <c r="D564" s="247" t="s">
        <v>80</v>
      </c>
      <c r="E564" s="247"/>
    </row>
    <row r="565" spans="1:5" ht="15">
      <c r="A565" s="243"/>
      <c r="C565" s="221"/>
      <c r="D565" s="247" t="s">
        <v>81</v>
      </c>
      <c r="E565" s="247"/>
    </row>
    <row r="566" spans="1:5" ht="15">
      <c r="A566" s="243"/>
      <c r="C566" s="221"/>
      <c r="D566" s="247" t="s">
        <v>82</v>
      </c>
      <c r="E566" s="247"/>
    </row>
    <row r="567" ht="14.25">
      <c r="C567" s="221"/>
    </row>
    <row r="568" ht="14.25">
      <c r="C568" s="221"/>
    </row>
    <row r="569" ht="14.25">
      <c r="C569" s="221"/>
    </row>
    <row r="570" ht="14.25">
      <c r="C570" s="221"/>
    </row>
    <row r="571" ht="14.25">
      <c r="C571" s="221"/>
    </row>
    <row r="572" ht="14.25">
      <c r="C572" s="221"/>
    </row>
    <row r="573" ht="14.25">
      <c r="C573" s="221"/>
    </row>
    <row r="574" ht="14.25">
      <c r="C574" s="221"/>
    </row>
    <row r="575" ht="14.25">
      <c r="C575" s="221"/>
    </row>
    <row r="576" ht="14.25">
      <c r="C576" s="221"/>
    </row>
    <row r="577" ht="14.25">
      <c r="C577" s="221"/>
    </row>
    <row r="578" ht="14.25">
      <c r="C578" s="221"/>
    </row>
    <row r="579" ht="14.25">
      <c r="C579" s="221"/>
    </row>
    <row r="580" ht="14.25">
      <c r="C580" s="221"/>
    </row>
    <row r="581" ht="14.25">
      <c r="C581" s="221"/>
    </row>
    <row r="582" ht="14.25">
      <c r="C582" s="221"/>
    </row>
    <row r="583" ht="14.25">
      <c r="C583" s="221"/>
    </row>
    <row r="584" ht="14.25">
      <c r="C584" s="221"/>
    </row>
    <row r="585" ht="14.25">
      <c r="C585" s="221"/>
    </row>
    <row r="586" ht="14.25">
      <c r="C586" s="221"/>
    </row>
    <row r="587" ht="14.25">
      <c r="C587" s="221"/>
    </row>
    <row r="588" ht="14.25">
      <c r="C588" s="221"/>
    </row>
    <row r="589" ht="14.25">
      <c r="C589" s="221"/>
    </row>
    <row r="590" ht="14.25">
      <c r="C590" s="221"/>
    </row>
    <row r="591" ht="14.25">
      <c r="C591" s="221"/>
    </row>
    <row r="592" ht="14.25">
      <c r="C592" s="221"/>
    </row>
    <row r="593" ht="14.25">
      <c r="C593" s="221"/>
    </row>
    <row r="594" ht="14.25">
      <c r="C594" s="221"/>
    </row>
    <row r="595" ht="14.25">
      <c r="C595" s="221"/>
    </row>
    <row r="596" ht="14.25">
      <c r="C596" s="221"/>
    </row>
    <row r="597" ht="14.25">
      <c r="C597" s="221"/>
    </row>
    <row r="598" ht="14.25">
      <c r="C598" s="221"/>
    </row>
    <row r="599" ht="14.25">
      <c r="C599" s="221"/>
    </row>
    <row r="600" ht="14.25">
      <c r="C600" s="221"/>
    </row>
    <row r="601" ht="14.25">
      <c r="C601" s="221"/>
    </row>
    <row r="602" ht="14.25">
      <c r="C602" s="221"/>
    </row>
    <row r="603" ht="14.25">
      <c r="C603" s="221"/>
    </row>
    <row r="604" ht="14.25">
      <c r="C604" s="221"/>
    </row>
    <row r="605" ht="14.25">
      <c r="C605" s="221"/>
    </row>
    <row r="606" ht="14.25">
      <c r="C606" s="221"/>
    </row>
    <row r="607" ht="14.25">
      <c r="C607" s="221"/>
    </row>
    <row r="608" ht="14.25">
      <c r="C608" s="221"/>
    </row>
    <row r="609" ht="14.25">
      <c r="C609" s="221"/>
    </row>
    <row r="610" ht="14.25">
      <c r="C610" s="221"/>
    </row>
    <row r="611" ht="14.25">
      <c r="C611" s="221"/>
    </row>
    <row r="612" ht="14.25">
      <c r="C612" s="221"/>
    </row>
    <row r="613" ht="14.25">
      <c r="C613" s="221"/>
    </row>
    <row r="614" ht="14.25">
      <c r="C614" s="221"/>
    </row>
    <row r="615" ht="14.25">
      <c r="C615" s="221"/>
    </row>
    <row r="616" ht="14.25">
      <c r="C616" s="221"/>
    </row>
    <row r="617" ht="14.25">
      <c r="C617" s="221"/>
    </row>
    <row r="618" ht="14.25">
      <c r="C618" s="221"/>
    </row>
    <row r="619" ht="14.25">
      <c r="C619" s="221"/>
    </row>
  </sheetData>
  <sheetProtection/>
  <mergeCells count="6">
    <mergeCell ref="B3:E3"/>
    <mergeCell ref="I206:K206"/>
    <mergeCell ref="B207:E207"/>
    <mergeCell ref="B241:E241"/>
    <mergeCell ref="B518:E518"/>
    <mergeCell ref="A1:E2"/>
  </mergeCells>
  <printOptions horizontalCentered="1" verticalCentered="1"/>
  <pageMargins left="0" right="0" top="0" bottom="0" header="0" footer="0"/>
  <pageSetup horizontalDpi="600" verticalDpi="600" orientation="portrait" paperSize="9" r:id="rId1"/>
  <rowBreaks count="3" manualBreakCount="3">
    <brk id="206" max="4" man="1"/>
    <brk id="239" max="4" man="1"/>
    <brk id="451" max="4" man="1"/>
  </rowBreaks>
  <colBreaks count="1" manualBreakCount="1">
    <brk id="5" min="2" max="6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52"/>
  <sheetViews>
    <sheetView zoomScalePageLayoutView="0" workbookViewId="0" topLeftCell="A287">
      <selection activeCell="A314" sqref="A1:IV16384"/>
    </sheetView>
  </sheetViews>
  <sheetFormatPr defaultColWidth="9.00390625" defaultRowHeight="19.5" customHeight="1"/>
  <cols>
    <col min="1" max="1" width="4.875" style="273" customWidth="1"/>
    <col min="2" max="2" width="48.625" style="244" customWidth="1"/>
    <col min="3" max="3" width="11.625" style="246" customWidth="1"/>
    <col min="4" max="4" width="13.125" style="246" customWidth="1"/>
    <col min="5" max="5" width="12.125" style="246" customWidth="1"/>
    <col min="6" max="6" width="9.00390625" style="149" customWidth="1"/>
    <col min="7" max="16384" width="9.00390625" style="150" customWidth="1"/>
  </cols>
  <sheetData>
    <row r="1" spans="1:5" ht="19.5" customHeight="1">
      <c r="A1" s="261"/>
      <c r="B1" s="220" t="s">
        <v>822</v>
      </c>
      <c r="C1" s="222"/>
      <c r="D1" s="222"/>
      <c r="E1" s="222"/>
    </row>
    <row r="2" spans="1:5" ht="19.5" customHeight="1">
      <c r="A2" s="262"/>
      <c r="B2" s="220"/>
      <c r="C2" s="222"/>
      <c r="D2" s="222"/>
      <c r="E2" s="222"/>
    </row>
    <row r="3" spans="1:5" ht="25.5" customHeight="1">
      <c r="A3" s="263"/>
      <c r="B3" s="174" t="s">
        <v>3</v>
      </c>
      <c r="C3" s="264" t="s">
        <v>1160</v>
      </c>
      <c r="D3" s="264" t="s">
        <v>1172</v>
      </c>
      <c r="E3" s="265" t="s">
        <v>1173</v>
      </c>
    </row>
    <row r="4" spans="1:5" ht="19.5" customHeight="1" hidden="1">
      <c r="A4" s="263">
        <v>42005</v>
      </c>
      <c r="B4" s="174" t="s">
        <v>823</v>
      </c>
      <c r="C4" s="166"/>
      <c r="D4" s="166">
        <v>69656</v>
      </c>
      <c r="E4" s="166">
        <v>68789</v>
      </c>
    </row>
    <row r="5" spans="1:5" ht="19.5" customHeight="1" hidden="1">
      <c r="A5" s="263"/>
      <c r="B5" s="174" t="s">
        <v>824</v>
      </c>
      <c r="C5" s="166"/>
      <c r="D5" s="166">
        <v>3331</v>
      </c>
      <c r="E5" s="166">
        <v>3330</v>
      </c>
    </row>
    <row r="6" spans="1:5" ht="19.5" customHeight="1" hidden="1">
      <c r="A6" s="263"/>
      <c r="B6" s="174" t="s">
        <v>825</v>
      </c>
      <c r="C6" s="166"/>
      <c r="D6" s="166">
        <v>432</v>
      </c>
      <c r="E6" s="166">
        <v>258</v>
      </c>
    </row>
    <row r="7" spans="1:5" ht="19.5" customHeight="1" hidden="1">
      <c r="A7" s="263"/>
      <c r="B7" s="174" t="s">
        <v>826</v>
      </c>
      <c r="C7" s="166"/>
      <c r="D7" s="166">
        <v>415</v>
      </c>
      <c r="E7" s="166">
        <v>0</v>
      </c>
    </row>
    <row r="8" spans="1:5" ht="19.5" customHeight="1" hidden="1">
      <c r="A8" s="263"/>
      <c r="B8" s="174" t="s">
        <v>827</v>
      </c>
      <c r="C8" s="166"/>
      <c r="D8" s="166">
        <v>0</v>
      </c>
      <c r="E8" s="166">
        <v>0</v>
      </c>
    </row>
    <row r="9" spans="1:5" ht="19.5" customHeight="1" hidden="1">
      <c r="A9" s="266"/>
      <c r="B9" s="174" t="s">
        <v>828</v>
      </c>
      <c r="C9" s="166"/>
      <c r="D9" s="166">
        <v>3958</v>
      </c>
      <c r="E9" s="166">
        <v>3958</v>
      </c>
    </row>
    <row r="10" spans="1:5" ht="19.5" customHeight="1" hidden="1">
      <c r="A10" s="263"/>
      <c r="B10" s="174" t="s">
        <v>829</v>
      </c>
      <c r="C10" s="166"/>
      <c r="D10" s="166">
        <v>3809</v>
      </c>
      <c r="E10" s="166">
        <v>3809</v>
      </c>
    </row>
    <row r="11" spans="1:5" ht="19.5" customHeight="1" hidden="1">
      <c r="A11" s="266"/>
      <c r="B11" s="174" t="s">
        <v>830</v>
      </c>
      <c r="C11" s="166"/>
      <c r="D11" s="166">
        <v>0</v>
      </c>
      <c r="E11" s="166">
        <v>0</v>
      </c>
    </row>
    <row r="12" spans="1:5" ht="19.5" customHeight="1" hidden="1">
      <c r="A12" s="263"/>
      <c r="B12" s="174" t="s">
        <v>831</v>
      </c>
      <c r="C12" s="166"/>
      <c r="D12" s="166">
        <v>467</v>
      </c>
      <c r="E12" s="166">
        <v>342</v>
      </c>
    </row>
    <row r="13" spans="1:5" ht="19.5" customHeight="1" hidden="1">
      <c r="A13" s="263"/>
      <c r="B13" s="174" t="s">
        <v>832</v>
      </c>
      <c r="C13" s="166"/>
      <c r="D13" s="166">
        <v>0</v>
      </c>
      <c r="E13" s="166">
        <v>0</v>
      </c>
    </row>
    <row r="14" spans="1:5" ht="19.5" customHeight="1" hidden="1">
      <c r="A14" s="263"/>
      <c r="B14" s="174" t="s">
        <v>833</v>
      </c>
      <c r="C14" s="166"/>
      <c r="D14" s="166">
        <v>0</v>
      </c>
      <c r="E14" s="166">
        <v>0</v>
      </c>
    </row>
    <row r="15" spans="1:5" ht="19.5" customHeight="1" hidden="1">
      <c r="A15" s="263"/>
      <c r="B15" s="174" t="s">
        <v>834</v>
      </c>
      <c r="C15" s="166"/>
      <c r="D15" s="166">
        <v>0</v>
      </c>
      <c r="E15" s="166">
        <v>0</v>
      </c>
    </row>
    <row r="16" spans="1:5" ht="19.5" customHeight="1" hidden="1">
      <c r="A16" s="263"/>
      <c r="B16" s="174" t="s">
        <v>835</v>
      </c>
      <c r="C16" s="166"/>
      <c r="D16" s="166">
        <v>3073</v>
      </c>
      <c r="E16" s="166">
        <v>3048</v>
      </c>
    </row>
    <row r="17" spans="1:5" ht="19.5" customHeight="1" hidden="1">
      <c r="A17" s="263"/>
      <c r="B17" s="174" t="s">
        <v>836</v>
      </c>
      <c r="C17" s="166"/>
      <c r="D17" s="166">
        <v>0</v>
      </c>
      <c r="E17" s="166">
        <v>0</v>
      </c>
    </row>
    <row r="18" spans="1:5" ht="19.5" customHeight="1" hidden="1">
      <c r="A18" s="263"/>
      <c r="B18" s="267" t="s">
        <v>837</v>
      </c>
      <c r="C18" s="268"/>
      <c r="D18" s="268">
        <f>SUM(D4:D17)</f>
        <v>85141</v>
      </c>
      <c r="E18" s="268">
        <f>SUM(E4:E17)</f>
        <v>83534</v>
      </c>
    </row>
    <row r="19" spans="1:5" ht="19.5" customHeight="1" hidden="1">
      <c r="A19" s="263"/>
      <c r="B19" s="174" t="s">
        <v>838</v>
      </c>
      <c r="C19" s="166"/>
      <c r="D19" s="166">
        <v>5433</v>
      </c>
      <c r="E19" s="166">
        <v>5312</v>
      </c>
    </row>
    <row r="20" spans="1:5" ht="19.5" customHeight="1" hidden="1">
      <c r="A20" s="263"/>
      <c r="B20" s="174" t="s">
        <v>1174</v>
      </c>
      <c r="C20" s="166"/>
      <c r="D20" s="166">
        <v>2153</v>
      </c>
      <c r="E20" s="166">
        <v>1743</v>
      </c>
    </row>
    <row r="21" spans="1:5" ht="19.5" customHeight="1" hidden="1">
      <c r="A21" s="263"/>
      <c r="B21" s="174" t="s">
        <v>840</v>
      </c>
      <c r="C21" s="166"/>
      <c r="D21" s="166">
        <v>200</v>
      </c>
      <c r="E21" s="166">
        <v>171</v>
      </c>
    </row>
    <row r="22" spans="1:5" ht="19.5" customHeight="1" hidden="1">
      <c r="A22" s="263"/>
      <c r="B22" s="267" t="s">
        <v>841</v>
      </c>
      <c r="C22" s="268"/>
      <c r="D22" s="268">
        <f>SUM(D19:D21)</f>
        <v>7786</v>
      </c>
      <c r="E22" s="268">
        <f>SUM(E19:E21)</f>
        <v>7226</v>
      </c>
    </row>
    <row r="23" spans="1:5" ht="19.5" customHeight="1">
      <c r="A23" s="263" t="s">
        <v>525</v>
      </c>
      <c r="B23" s="267" t="s">
        <v>842</v>
      </c>
      <c r="C23" s="268">
        <v>85607</v>
      </c>
      <c r="D23" s="268">
        <f>D18+D22</f>
        <v>92927</v>
      </c>
      <c r="E23" s="268">
        <f>E18+E22</f>
        <v>90760</v>
      </c>
    </row>
    <row r="24" spans="1:5" ht="26.25" customHeight="1">
      <c r="A24" s="263" t="s">
        <v>527</v>
      </c>
      <c r="B24" s="267" t="s">
        <v>843</v>
      </c>
      <c r="C24" s="268">
        <v>19022</v>
      </c>
      <c r="D24" s="268">
        <v>25718</v>
      </c>
      <c r="E24" s="268">
        <v>25172</v>
      </c>
    </row>
    <row r="25" spans="1:5" ht="19.5" customHeight="1" hidden="1">
      <c r="A25" s="263"/>
      <c r="B25" s="174" t="s">
        <v>844</v>
      </c>
      <c r="C25" s="166"/>
      <c r="D25" s="166">
        <v>0</v>
      </c>
      <c r="E25" s="166">
        <v>22426</v>
      </c>
    </row>
    <row r="26" spans="1:5" ht="19.5" customHeight="1" hidden="1">
      <c r="A26" s="263"/>
      <c r="B26" s="174" t="s">
        <v>845</v>
      </c>
      <c r="C26" s="166"/>
      <c r="D26" s="166">
        <v>0</v>
      </c>
      <c r="E26" s="166">
        <v>1360</v>
      </c>
    </row>
    <row r="27" spans="1:5" ht="19.5" customHeight="1" hidden="1">
      <c r="A27" s="263"/>
      <c r="B27" s="174" t="s">
        <v>846</v>
      </c>
      <c r="C27" s="166"/>
      <c r="D27" s="166">
        <v>0</v>
      </c>
      <c r="E27" s="166">
        <v>0</v>
      </c>
    </row>
    <row r="28" spans="1:5" ht="19.5" customHeight="1" hidden="1">
      <c r="A28" s="263"/>
      <c r="B28" s="174" t="s">
        <v>847</v>
      </c>
      <c r="C28" s="166"/>
      <c r="D28" s="166">
        <v>0</v>
      </c>
      <c r="E28" s="166">
        <v>637</v>
      </c>
    </row>
    <row r="29" spans="1:5" ht="19.5" customHeight="1" hidden="1">
      <c r="A29" s="263"/>
      <c r="B29" s="174" t="s">
        <v>848</v>
      </c>
      <c r="C29" s="166"/>
      <c r="D29" s="166">
        <v>0</v>
      </c>
      <c r="E29" s="166">
        <v>19</v>
      </c>
    </row>
    <row r="30" spans="1:5" ht="19.5" customHeight="1" hidden="1">
      <c r="A30" s="263"/>
      <c r="B30" s="174" t="s">
        <v>849</v>
      </c>
      <c r="C30" s="166"/>
      <c r="D30" s="166">
        <v>0</v>
      </c>
      <c r="E30" s="166">
        <v>0</v>
      </c>
    </row>
    <row r="31" spans="1:5" ht="19.5" customHeight="1" hidden="1">
      <c r="A31" s="263"/>
      <c r="B31" s="174" t="s">
        <v>850</v>
      </c>
      <c r="C31" s="166"/>
      <c r="D31" s="166">
        <v>0</v>
      </c>
      <c r="E31" s="166">
        <v>730</v>
      </c>
    </row>
    <row r="32" spans="1:5" ht="19.5" customHeight="1" hidden="1">
      <c r="A32" s="263"/>
      <c r="B32" s="174" t="s">
        <v>851</v>
      </c>
      <c r="C32" s="166"/>
      <c r="D32" s="166">
        <v>2162</v>
      </c>
      <c r="E32" s="166">
        <v>1061</v>
      </c>
    </row>
    <row r="33" spans="1:5" ht="19.5" customHeight="1" hidden="1">
      <c r="A33" s="263"/>
      <c r="B33" s="174" t="s">
        <v>852</v>
      </c>
      <c r="C33" s="166"/>
      <c r="D33" s="166">
        <v>27453</v>
      </c>
      <c r="E33" s="166">
        <v>27397</v>
      </c>
    </row>
    <row r="34" spans="1:5" ht="19.5" customHeight="1" hidden="1">
      <c r="A34" s="263"/>
      <c r="B34" s="174" t="s">
        <v>853</v>
      </c>
      <c r="C34" s="166"/>
      <c r="D34" s="166">
        <v>0</v>
      </c>
      <c r="E34" s="166">
        <v>0</v>
      </c>
    </row>
    <row r="35" spans="1:5" ht="19.5" customHeight="1" hidden="1">
      <c r="A35" s="263"/>
      <c r="B35" s="267" t="s">
        <v>854</v>
      </c>
      <c r="C35" s="268"/>
      <c r="D35" s="268">
        <f>SUM(D32:D34)</f>
        <v>29615</v>
      </c>
      <c r="E35" s="268">
        <f>SUM(E32:E34)</f>
        <v>28458</v>
      </c>
    </row>
    <row r="36" spans="1:5" ht="19.5" customHeight="1" hidden="1">
      <c r="A36" s="263"/>
      <c r="B36" s="174" t="s">
        <v>855</v>
      </c>
      <c r="C36" s="166"/>
      <c r="D36" s="166">
        <v>781</v>
      </c>
      <c r="E36" s="166">
        <v>778</v>
      </c>
    </row>
    <row r="37" spans="1:5" ht="19.5" customHeight="1" hidden="1">
      <c r="A37" s="263"/>
      <c r="B37" s="174" t="s">
        <v>856</v>
      </c>
      <c r="C37" s="166"/>
      <c r="D37" s="166">
        <v>1884</v>
      </c>
      <c r="E37" s="166">
        <v>1641</v>
      </c>
    </row>
    <row r="38" spans="1:5" ht="19.5" customHeight="1" hidden="1">
      <c r="A38" s="263"/>
      <c r="B38" s="267" t="s">
        <v>857</v>
      </c>
      <c r="C38" s="268"/>
      <c r="D38" s="268">
        <f>SUM(D36:D37)</f>
        <v>2665</v>
      </c>
      <c r="E38" s="268">
        <f>SUM(E36:E37)</f>
        <v>2419</v>
      </c>
    </row>
    <row r="39" spans="1:5" ht="19.5" customHeight="1" hidden="1">
      <c r="A39" s="263"/>
      <c r="B39" s="174" t="s">
        <v>858</v>
      </c>
      <c r="C39" s="166"/>
      <c r="D39" s="166">
        <v>24472</v>
      </c>
      <c r="E39" s="166">
        <v>23240</v>
      </c>
    </row>
    <row r="40" spans="1:5" ht="19.5" customHeight="1" hidden="1">
      <c r="A40" s="263"/>
      <c r="B40" s="174" t="s">
        <v>859</v>
      </c>
      <c r="C40" s="166"/>
      <c r="D40" s="166">
        <v>0</v>
      </c>
      <c r="E40" s="166">
        <v>0</v>
      </c>
    </row>
    <row r="41" spans="1:5" ht="19.5" customHeight="1" hidden="1">
      <c r="A41" s="263"/>
      <c r="B41" s="174" t="s">
        <v>860</v>
      </c>
      <c r="C41" s="166"/>
      <c r="D41" s="166">
        <v>985</v>
      </c>
      <c r="E41" s="166">
        <v>985</v>
      </c>
    </row>
    <row r="42" spans="1:5" ht="19.5" customHeight="1" hidden="1">
      <c r="A42" s="266"/>
      <c r="B42" s="174" t="s">
        <v>861</v>
      </c>
      <c r="C42" s="166"/>
      <c r="D42" s="166">
        <v>0</v>
      </c>
      <c r="E42" s="166">
        <v>0</v>
      </c>
    </row>
    <row r="43" spans="1:5" ht="19.5" customHeight="1" hidden="1">
      <c r="A43" s="263"/>
      <c r="B43" s="174" t="s">
        <v>862</v>
      </c>
      <c r="C43" s="166"/>
      <c r="D43" s="166">
        <v>4956</v>
      </c>
      <c r="E43" s="166">
        <v>3886</v>
      </c>
    </row>
    <row r="44" spans="1:5" ht="19.5" customHeight="1" hidden="1">
      <c r="A44" s="263"/>
      <c r="B44" s="174" t="s">
        <v>863</v>
      </c>
      <c r="C44" s="166"/>
      <c r="D44" s="166">
        <v>4391</v>
      </c>
      <c r="E44" s="166">
        <v>4391</v>
      </c>
    </row>
    <row r="45" spans="1:5" ht="19.5" customHeight="1" hidden="1">
      <c r="A45" s="263"/>
      <c r="B45" s="174" t="s">
        <v>864</v>
      </c>
      <c r="C45" s="166"/>
      <c r="D45" s="166">
        <v>0</v>
      </c>
      <c r="E45" s="166">
        <v>0</v>
      </c>
    </row>
    <row r="46" spans="1:5" ht="19.5" customHeight="1" hidden="1">
      <c r="A46" s="263"/>
      <c r="B46" s="174" t="s">
        <v>865</v>
      </c>
      <c r="C46" s="166"/>
      <c r="D46" s="166">
        <v>40208</v>
      </c>
      <c r="E46" s="166">
        <v>37097</v>
      </c>
    </row>
    <row r="47" spans="1:5" ht="19.5" customHeight="1" hidden="1">
      <c r="A47" s="263"/>
      <c r="B47" s="174" t="s">
        <v>866</v>
      </c>
      <c r="C47" s="166"/>
      <c r="D47" s="166">
        <v>10320</v>
      </c>
      <c r="E47" s="166">
        <v>9679</v>
      </c>
    </row>
    <row r="48" spans="1:5" ht="19.5" customHeight="1" hidden="1">
      <c r="A48" s="263"/>
      <c r="B48" s="267" t="s">
        <v>867</v>
      </c>
      <c r="C48" s="268"/>
      <c r="D48" s="268">
        <f>SUM(D39:D47)</f>
        <v>85332</v>
      </c>
      <c r="E48" s="268">
        <f>SUM(E39:E47)</f>
        <v>79278</v>
      </c>
    </row>
    <row r="49" spans="1:5" ht="19.5" customHeight="1" hidden="1">
      <c r="A49" s="263"/>
      <c r="B49" s="174" t="s">
        <v>868</v>
      </c>
      <c r="C49" s="166"/>
      <c r="D49" s="166">
        <v>884</v>
      </c>
      <c r="E49" s="166">
        <v>477</v>
      </c>
    </row>
    <row r="50" spans="1:5" ht="19.5" customHeight="1" hidden="1">
      <c r="A50" s="263"/>
      <c r="B50" s="174" t="s">
        <v>869</v>
      </c>
      <c r="C50" s="166"/>
      <c r="D50" s="166">
        <v>142</v>
      </c>
      <c r="E50" s="166">
        <v>142</v>
      </c>
    </row>
    <row r="51" spans="1:5" ht="19.5" customHeight="1" hidden="1">
      <c r="A51" s="263"/>
      <c r="B51" s="267" t="s">
        <v>870</v>
      </c>
      <c r="C51" s="268"/>
      <c r="D51" s="268">
        <f>SUM(D49:D50)</f>
        <v>1026</v>
      </c>
      <c r="E51" s="268">
        <f>SUM(E49:E50)</f>
        <v>619</v>
      </c>
    </row>
    <row r="52" spans="1:5" ht="19.5" customHeight="1" hidden="1">
      <c r="A52" s="263"/>
      <c r="B52" s="174" t="s">
        <v>1175</v>
      </c>
      <c r="C52" s="166"/>
      <c r="D52" s="166">
        <v>24682</v>
      </c>
      <c r="E52" s="166">
        <v>23313</v>
      </c>
    </row>
    <row r="53" spans="1:5" ht="19.5" customHeight="1" hidden="1">
      <c r="A53" s="263"/>
      <c r="B53" s="174" t="s">
        <v>872</v>
      </c>
      <c r="C53" s="166"/>
      <c r="D53" s="166">
        <v>4936</v>
      </c>
      <c r="E53" s="166">
        <v>4286</v>
      </c>
    </row>
    <row r="54" spans="1:5" ht="19.5" customHeight="1" hidden="1">
      <c r="A54" s="263"/>
      <c r="B54" s="174" t="s">
        <v>873</v>
      </c>
      <c r="C54" s="170"/>
      <c r="D54" s="170">
        <v>0</v>
      </c>
      <c r="E54" s="170">
        <v>0</v>
      </c>
    </row>
    <row r="55" spans="1:5" ht="19.5" customHeight="1" hidden="1">
      <c r="A55" s="263"/>
      <c r="B55" s="174" t="s">
        <v>874</v>
      </c>
      <c r="C55" s="170"/>
      <c r="D55" s="170">
        <v>0</v>
      </c>
      <c r="E55" s="170">
        <v>0</v>
      </c>
    </row>
    <row r="56" spans="1:5" ht="19.5" customHeight="1" hidden="1">
      <c r="A56" s="263"/>
      <c r="B56" s="174" t="s">
        <v>875</v>
      </c>
      <c r="C56" s="170"/>
      <c r="D56" s="170">
        <v>0</v>
      </c>
      <c r="E56" s="170">
        <v>0</v>
      </c>
    </row>
    <row r="57" spans="1:5" ht="19.5" customHeight="1" hidden="1">
      <c r="A57" s="263"/>
      <c r="B57" s="174" t="s">
        <v>876</v>
      </c>
      <c r="C57" s="170"/>
      <c r="D57" s="170">
        <v>0</v>
      </c>
      <c r="E57" s="170">
        <v>0</v>
      </c>
    </row>
    <row r="58" spans="1:5" ht="19.5" customHeight="1" hidden="1">
      <c r="A58" s="263"/>
      <c r="B58" s="174" t="s">
        <v>877</v>
      </c>
      <c r="C58" s="170"/>
      <c r="D58" s="170">
        <v>0</v>
      </c>
      <c r="E58" s="170">
        <v>0</v>
      </c>
    </row>
    <row r="59" spans="1:5" ht="19.5" customHeight="1" hidden="1">
      <c r="A59" s="263"/>
      <c r="B59" s="174" t="s">
        <v>878</v>
      </c>
      <c r="C59" s="170"/>
      <c r="D59" s="170">
        <v>0</v>
      </c>
      <c r="E59" s="170">
        <v>0</v>
      </c>
    </row>
    <row r="60" spans="1:5" ht="19.5" customHeight="1" hidden="1">
      <c r="A60" s="263"/>
      <c r="B60" s="174" t="s">
        <v>879</v>
      </c>
      <c r="C60" s="170"/>
      <c r="D60" s="170">
        <v>0</v>
      </c>
      <c r="E60" s="170">
        <v>0</v>
      </c>
    </row>
    <row r="61" spans="1:5" ht="19.5" customHeight="1" hidden="1">
      <c r="A61" s="263"/>
      <c r="B61" s="174" t="s">
        <v>880</v>
      </c>
      <c r="C61" s="166"/>
      <c r="D61" s="166">
        <v>670</v>
      </c>
      <c r="E61" s="166">
        <v>670</v>
      </c>
    </row>
    <row r="62" spans="1:5" ht="19.5" customHeight="1" hidden="1">
      <c r="A62" s="263"/>
      <c r="B62" s="267" t="s">
        <v>1176</v>
      </c>
      <c r="C62" s="268"/>
      <c r="D62" s="268">
        <f>SUM(D52:D61)</f>
        <v>30288</v>
      </c>
      <c r="E62" s="268">
        <f>SUM(E52:E61)</f>
        <v>28269</v>
      </c>
    </row>
    <row r="63" spans="1:5" ht="19.5" customHeight="1">
      <c r="A63" s="263" t="s">
        <v>529</v>
      </c>
      <c r="B63" s="267" t="s">
        <v>881</v>
      </c>
      <c r="C63" s="268">
        <v>125265</v>
      </c>
      <c r="D63" s="268">
        <f>D35+D38+D48+D51+D62</f>
        <v>148926</v>
      </c>
      <c r="E63" s="268">
        <f>E35+E38+E48+E51+E62</f>
        <v>139043</v>
      </c>
    </row>
    <row r="64" spans="1:5" ht="19.5" customHeight="1" hidden="1">
      <c r="A64" s="263"/>
      <c r="B64" s="174" t="s">
        <v>882</v>
      </c>
      <c r="C64" s="166"/>
      <c r="D64" s="166">
        <v>0</v>
      </c>
      <c r="E64" s="166">
        <v>0</v>
      </c>
    </row>
    <row r="65" spans="1:5" ht="19.5" customHeight="1" hidden="1">
      <c r="A65" s="263"/>
      <c r="B65" s="174" t="s">
        <v>883</v>
      </c>
      <c r="C65" s="166"/>
      <c r="D65" s="166">
        <v>392</v>
      </c>
      <c r="E65" s="166">
        <v>331</v>
      </c>
    </row>
    <row r="66" spans="1:5" ht="19.5" customHeight="1" hidden="1">
      <c r="A66" s="263"/>
      <c r="B66" s="174" t="s">
        <v>884</v>
      </c>
      <c r="C66" s="170"/>
      <c r="D66" s="170">
        <v>0</v>
      </c>
      <c r="E66" s="170">
        <v>0</v>
      </c>
    </row>
    <row r="67" spans="1:5" ht="19.5" customHeight="1" hidden="1">
      <c r="A67" s="263"/>
      <c r="B67" s="174" t="s">
        <v>885</v>
      </c>
      <c r="C67" s="170"/>
      <c r="D67" s="170">
        <v>0</v>
      </c>
      <c r="E67" s="170">
        <v>0</v>
      </c>
    </row>
    <row r="68" spans="1:5" ht="19.5" customHeight="1" hidden="1">
      <c r="A68" s="263"/>
      <c r="B68" s="174" t="s">
        <v>886</v>
      </c>
      <c r="C68" s="170"/>
      <c r="D68" s="170">
        <v>0</v>
      </c>
      <c r="E68" s="170">
        <v>0</v>
      </c>
    </row>
    <row r="69" spans="1:5" ht="19.5" customHeight="1" hidden="1">
      <c r="A69" s="263"/>
      <c r="B69" s="174" t="s">
        <v>887</v>
      </c>
      <c r="C69" s="170"/>
      <c r="D69" s="170">
        <v>0</v>
      </c>
      <c r="E69" s="170">
        <v>0</v>
      </c>
    </row>
    <row r="70" spans="1:5" ht="19.5" customHeight="1" hidden="1">
      <c r="A70" s="263"/>
      <c r="B70" s="174" t="s">
        <v>888</v>
      </c>
      <c r="C70" s="170"/>
      <c r="D70" s="170">
        <v>0</v>
      </c>
      <c r="E70" s="170">
        <v>0</v>
      </c>
    </row>
    <row r="71" spans="1:5" ht="19.5" customHeight="1" hidden="1">
      <c r="A71" s="263"/>
      <c r="B71" s="174" t="s">
        <v>889</v>
      </c>
      <c r="C71" s="170"/>
      <c r="D71" s="170">
        <v>0</v>
      </c>
      <c r="E71" s="170">
        <v>0</v>
      </c>
    </row>
    <row r="72" spans="1:5" ht="19.5" customHeight="1" hidden="1">
      <c r="A72" s="263"/>
      <c r="B72" s="174" t="s">
        <v>890</v>
      </c>
      <c r="C72" s="170"/>
      <c r="D72" s="170">
        <v>0</v>
      </c>
      <c r="E72" s="170">
        <v>0</v>
      </c>
    </row>
    <row r="73" spans="1:5" ht="19.5" customHeight="1" hidden="1">
      <c r="A73" s="263"/>
      <c r="B73" s="174" t="s">
        <v>891</v>
      </c>
      <c r="C73" s="170"/>
      <c r="D73" s="170">
        <v>0</v>
      </c>
      <c r="E73" s="170">
        <v>0</v>
      </c>
    </row>
    <row r="74" spans="1:5" ht="19.5" customHeight="1" hidden="1">
      <c r="A74" s="263"/>
      <c r="B74" s="174" t="s">
        <v>892</v>
      </c>
      <c r="C74" s="170"/>
      <c r="D74" s="170">
        <v>0</v>
      </c>
      <c r="E74" s="170">
        <v>0</v>
      </c>
    </row>
    <row r="75" spans="1:5" ht="19.5" customHeight="1" hidden="1">
      <c r="A75" s="263"/>
      <c r="B75" s="174" t="s">
        <v>893</v>
      </c>
      <c r="C75" s="170"/>
      <c r="D75" s="170">
        <v>0</v>
      </c>
      <c r="E75" s="170">
        <v>0</v>
      </c>
    </row>
    <row r="76" spans="1:5" ht="19.5" customHeight="1" hidden="1">
      <c r="A76" s="263"/>
      <c r="B76" s="174" t="s">
        <v>894</v>
      </c>
      <c r="C76" s="166"/>
      <c r="D76" s="166">
        <v>0</v>
      </c>
      <c r="E76" s="166">
        <v>331</v>
      </c>
    </row>
    <row r="77" spans="1:5" ht="19.5" customHeight="1" hidden="1">
      <c r="A77" s="263"/>
      <c r="B77" s="174" t="s">
        <v>895</v>
      </c>
      <c r="C77" s="166"/>
      <c r="D77" s="166">
        <v>0</v>
      </c>
      <c r="E77" s="166">
        <v>0</v>
      </c>
    </row>
    <row r="78" spans="1:5" ht="19.5" customHeight="1" hidden="1">
      <c r="A78" s="263"/>
      <c r="B78" s="174" t="s">
        <v>1177</v>
      </c>
      <c r="C78" s="166"/>
      <c r="D78" s="166">
        <v>100</v>
      </c>
      <c r="E78" s="166">
        <v>55</v>
      </c>
    </row>
    <row r="79" spans="1:5" ht="19.5" customHeight="1" hidden="1">
      <c r="A79" s="263"/>
      <c r="B79" s="174" t="s">
        <v>897</v>
      </c>
      <c r="C79" s="170"/>
      <c r="D79" s="170">
        <v>0</v>
      </c>
      <c r="E79" s="170">
        <v>0</v>
      </c>
    </row>
    <row r="80" spans="1:5" ht="19.5" customHeight="1" hidden="1">
      <c r="A80" s="263"/>
      <c r="B80" s="174" t="s">
        <v>898</v>
      </c>
      <c r="C80" s="170"/>
      <c r="D80" s="170">
        <v>0</v>
      </c>
      <c r="E80" s="170">
        <v>0</v>
      </c>
    </row>
    <row r="81" spans="1:5" ht="19.5" customHeight="1" hidden="1">
      <c r="A81" s="263"/>
      <c r="B81" s="174" t="s">
        <v>899</v>
      </c>
      <c r="C81" s="170"/>
      <c r="D81" s="170">
        <v>0</v>
      </c>
      <c r="E81" s="170">
        <v>0</v>
      </c>
    </row>
    <row r="82" spans="1:5" ht="19.5" customHeight="1" hidden="1">
      <c r="A82" s="263"/>
      <c r="B82" s="174" t="s">
        <v>900</v>
      </c>
      <c r="C82" s="170"/>
      <c r="D82" s="170">
        <v>0</v>
      </c>
      <c r="E82" s="170">
        <v>0</v>
      </c>
    </row>
    <row r="83" spans="1:5" ht="19.5" customHeight="1" hidden="1">
      <c r="A83" s="263"/>
      <c r="B83" s="174" t="s">
        <v>901</v>
      </c>
      <c r="C83" s="170"/>
      <c r="D83" s="170">
        <v>0</v>
      </c>
      <c r="E83" s="170">
        <v>0</v>
      </c>
    </row>
    <row r="84" spans="1:5" ht="19.5" customHeight="1" hidden="1">
      <c r="A84" s="263"/>
      <c r="B84" s="174" t="s">
        <v>902</v>
      </c>
      <c r="C84" s="170"/>
      <c r="D84" s="170">
        <v>0</v>
      </c>
      <c r="E84" s="170">
        <v>0</v>
      </c>
    </row>
    <row r="85" spans="1:5" ht="19.5" customHeight="1" hidden="1">
      <c r="A85" s="263"/>
      <c r="B85" s="174" t="s">
        <v>903</v>
      </c>
      <c r="C85" s="166"/>
      <c r="D85" s="166">
        <v>0</v>
      </c>
      <c r="E85" s="166">
        <v>55</v>
      </c>
    </row>
    <row r="86" spans="1:5" ht="19.5" customHeight="1" hidden="1">
      <c r="A86" s="263"/>
      <c r="B86" s="174" t="s">
        <v>1178</v>
      </c>
      <c r="C86" s="166"/>
      <c r="D86" s="166">
        <v>2241</v>
      </c>
      <c r="E86" s="166">
        <v>2241</v>
      </c>
    </row>
    <row r="87" spans="1:5" ht="19.5" customHeight="1" hidden="1">
      <c r="A87" s="263"/>
      <c r="B87" s="174" t="s">
        <v>905</v>
      </c>
      <c r="C87" s="170"/>
      <c r="D87" s="170">
        <v>0</v>
      </c>
      <c r="E87" s="170">
        <v>0</v>
      </c>
    </row>
    <row r="88" spans="1:5" ht="19.5" customHeight="1" hidden="1">
      <c r="A88" s="263"/>
      <c r="B88" s="174" t="s">
        <v>906</v>
      </c>
      <c r="C88" s="170"/>
      <c r="D88" s="170">
        <v>0</v>
      </c>
      <c r="E88" s="170">
        <v>0</v>
      </c>
    </row>
    <row r="89" spans="1:5" ht="19.5" customHeight="1" hidden="1">
      <c r="A89" s="263"/>
      <c r="B89" s="174" t="s">
        <v>907</v>
      </c>
      <c r="C89" s="170"/>
      <c r="D89" s="170">
        <v>0</v>
      </c>
      <c r="E89" s="170">
        <v>0</v>
      </c>
    </row>
    <row r="90" spans="1:5" ht="19.5" customHeight="1" hidden="1">
      <c r="A90" s="263"/>
      <c r="B90" s="174" t="s">
        <v>908</v>
      </c>
      <c r="C90" s="170"/>
      <c r="D90" s="170">
        <v>0</v>
      </c>
      <c r="E90" s="170">
        <v>0</v>
      </c>
    </row>
    <row r="91" spans="1:5" ht="19.5" customHeight="1" hidden="1">
      <c r="A91" s="263"/>
      <c r="B91" s="174" t="s">
        <v>909</v>
      </c>
      <c r="C91" s="170"/>
      <c r="D91" s="170">
        <v>0</v>
      </c>
      <c r="E91" s="170">
        <v>0</v>
      </c>
    </row>
    <row r="92" spans="1:5" ht="19.5" customHeight="1" hidden="1">
      <c r="A92" s="263"/>
      <c r="B92" s="174" t="s">
        <v>910</v>
      </c>
      <c r="C92" s="170"/>
      <c r="D92" s="170">
        <v>0</v>
      </c>
      <c r="E92" s="170">
        <v>0</v>
      </c>
    </row>
    <row r="93" spans="1:5" ht="19.5" customHeight="1" hidden="1">
      <c r="A93" s="263"/>
      <c r="B93" s="174" t="s">
        <v>911</v>
      </c>
      <c r="C93" s="170"/>
      <c r="D93" s="170">
        <v>0</v>
      </c>
      <c r="E93" s="170">
        <v>0</v>
      </c>
    </row>
    <row r="94" spans="1:5" ht="19.5" customHeight="1" hidden="1">
      <c r="A94" s="263"/>
      <c r="B94" s="174" t="s">
        <v>912</v>
      </c>
      <c r="C94" s="166"/>
      <c r="D94" s="166">
        <v>0</v>
      </c>
      <c r="E94" s="166">
        <v>2241</v>
      </c>
    </row>
    <row r="95" spans="1:5" ht="19.5" customHeight="1" hidden="1">
      <c r="A95" s="263"/>
      <c r="B95" s="174" t="s">
        <v>913</v>
      </c>
      <c r="C95" s="166"/>
      <c r="D95" s="166">
        <v>0</v>
      </c>
      <c r="E95" s="166">
        <v>0</v>
      </c>
    </row>
    <row r="96" spans="1:5" ht="19.5" customHeight="1" hidden="1">
      <c r="A96" s="263"/>
      <c r="B96" s="174" t="s">
        <v>914</v>
      </c>
      <c r="C96" s="166"/>
      <c r="D96" s="166">
        <v>1239</v>
      </c>
      <c r="E96" s="166">
        <v>817</v>
      </c>
    </row>
    <row r="97" spans="1:5" ht="19.5" customHeight="1" hidden="1">
      <c r="A97" s="263"/>
      <c r="B97" s="174" t="s">
        <v>915</v>
      </c>
      <c r="C97" s="166"/>
      <c r="D97" s="166">
        <v>0</v>
      </c>
      <c r="E97" s="166">
        <v>0</v>
      </c>
    </row>
    <row r="98" spans="1:5" ht="19.5" customHeight="1" hidden="1">
      <c r="A98" s="263"/>
      <c r="B98" s="174" t="s">
        <v>916</v>
      </c>
      <c r="C98" s="166"/>
      <c r="D98" s="166">
        <v>0</v>
      </c>
      <c r="E98" s="166">
        <v>0</v>
      </c>
    </row>
    <row r="99" spans="1:5" ht="19.5" customHeight="1" hidden="1">
      <c r="A99" s="263"/>
      <c r="B99" s="174" t="s">
        <v>1179</v>
      </c>
      <c r="C99" s="166"/>
      <c r="D99" s="166">
        <v>0</v>
      </c>
      <c r="E99" s="166">
        <v>817</v>
      </c>
    </row>
    <row r="100" spans="1:5" ht="19.5" customHeight="1" hidden="1">
      <c r="A100" s="263"/>
      <c r="B100" s="174" t="s">
        <v>918</v>
      </c>
      <c r="C100" s="166"/>
      <c r="D100" s="166">
        <v>0</v>
      </c>
      <c r="E100" s="166">
        <v>0</v>
      </c>
    </row>
    <row r="101" spans="1:5" ht="19.5" customHeight="1" hidden="1">
      <c r="A101" s="263"/>
      <c r="B101" s="174" t="s">
        <v>919</v>
      </c>
      <c r="C101" s="166"/>
      <c r="D101" s="166">
        <v>0</v>
      </c>
      <c r="E101" s="166">
        <v>0</v>
      </c>
    </row>
    <row r="102" spans="1:5" ht="19.5" customHeight="1" hidden="1">
      <c r="A102" s="263"/>
      <c r="B102" s="174" t="s">
        <v>920</v>
      </c>
      <c r="C102" s="166"/>
      <c r="D102" s="166">
        <v>0</v>
      </c>
      <c r="E102" s="166">
        <v>0</v>
      </c>
    </row>
    <row r="103" spans="1:5" ht="19.5" customHeight="1" hidden="1">
      <c r="A103" s="263"/>
      <c r="B103" s="174" t="s">
        <v>921</v>
      </c>
      <c r="C103" s="166"/>
      <c r="D103" s="166">
        <v>160</v>
      </c>
      <c r="E103" s="166">
        <v>150</v>
      </c>
    </row>
    <row r="104" spans="1:5" ht="19.5" customHeight="1" hidden="1">
      <c r="A104" s="263"/>
      <c r="B104" s="174" t="s">
        <v>922</v>
      </c>
      <c r="C104" s="166"/>
      <c r="D104" s="166">
        <v>0</v>
      </c>
      <c r="E104" s="166">
        <v>0</v>
      </c>
    </row>
    <row r="105" spans="1:5" ht="19.5" customHeight="1" hidden="1">
      <c r="A105" s="263"/>
      <c r="B105" s="174" t="s">
        <v>923</v>
      </c>
      <c r="C105" s="166"/>
      <c r="D105" s="166">
        <v>0</v>
      </c>
      <c r="E105" s="166">
        <v>150</v>
      </c>
    </row>
    <row r="106" spans="1:5" ht="19.5" customHeight="1" hidden="1">
      <c r="A106" s="263"/>
      <c r="B106" s="174" t="s">
        <v>924</v>
      </c>
      <c r="C106" s="166"/>
      <c r="D106" s="166">
        <v>7644</v>
      </c>
      <c r="E106" s="166">
        <v>6907</v>
      </c>
    </row>
    <row r="107" spans="1:5" ht="19.5" customHeight="1" hidden="1">
      <c r="A107" s="263"/>
      <c r="B107" s="174" t="s">
        <v>925</v>
      </c>
      <c r="C107" s="170"/>
      <c r="D107" s="170">
        <v>0</v>
      </c>
      <c r="E107" s="170">
        <v>0</v>
      </c>
    </row>
    <row r="108" spans="1:5" ht="19.5" customHeight="1" hidden="1">
      <c r="A108" s="263"/>
      <c r="B108" s="174" t="s">
        <v>926</v>
      </c>
      <c r="C108" s="170"/>
      <c r="D108" s="170">
        <v>0</v>
      </c>
      <c r="E108" s="170">
        <v>0</v>
      </c>
    </row>
    <row r="109" spans="1:5" ht="19.5" customHeight="1" hidden="1">
      <c r="A109" s="263"/>
      <c r="B109" s="174" t="s">
        <v>927</v>
      </c>
      <c r="C109" s="170"/>
      <c r="D109" s="170">
        <v>0</v>
      </c>
      <c r="E109" s="170">
        <v>0</v>
      </c>
    </row>
    <row r="110" spans="1:5" ht="19.5" customHeight="1" hidden="1">
      <c r="A110" s="263"/>
      <c r="B110" s="174" t="s">
        <v>928</v>
      </c>
      <c r="C110" s="170"/>
      <c r="D110" s="170">
        <v>0</v>
      </c>
      <c r="E110" s="170">
        <v>0</v>
      </c>
    </row>
    <row r="111" spans="1:5" ht="19.5" customHeight="1" hidden="1">
      <c r="A111" s="263"/>
      <c r="B111" s="174" t="s">
        <v>929</v>
      </c>
      <c r="C111" s="170"/>
      <c r="D111" s="170">
        <v>0</v>
      </c>
      <c r="E111" s="170">
        <v>0</v>
      </c>
    </row>
    <row r="112" spans="1:5" ht="19.5" customHeight="1" hidden="1">
      <c r="A112" s="266"/>
      <c r="B112" s="174" t="s">
        <v>930</v>
      </c>
      <c r="C112" s="170"/>
      <c r="D112" s="170">
        <v>0</v>
      </c>
      <c r="E112" s="170">
        <v>0</v>
      </c>
    </row>
    <row r="113" spans="1:5" ht="19.5" customHeight="1" hidden="1">
      <c r="A113" s="263"/>
      <c r="B113" s="174" t="s">
        <v>931</v>
      </c>
      <c r="C113" s="170"/>
      <c r="D113" s="170">
        <v>0</v>
      </c>
      <c r="E113" s="170">
        <v>0</v>
      </c>
    </row>
    <row r="114" spans="1:5" ht="19.5" customHeight="1" hidden="1">
      <c r="A114" s="263"/>
      <c r="B114" s="174" t="s">
        <v>932</v>
      </c>
      <c r="C114" s="170"/>
      <c r="D114" s="170">
        <v>0</v>
      </c>
      <c r="E114" s="170">
        <v>0</v>
      </c>
    </row>
    <row r="115" spans="1:5" ht="19.5" customHeight="1" hidden="1">
      <c r="A115" s="263"/>
      <c r="B115" s="174" t="s">
        <v>933</v>
      </c>
      <c r="C115" s="170"/>
      <c r="D115" s="170">
        <v>0</v>
      </c>
      <c r="E115" s="170">
        <v>0</v>
      </c>
    </row>
    <row r="116" spans="1:5" ht="19.5" customHeight="1" hidden="1">
      <c r="A116" s="263"/>
      <c r="B116" s="174" t="s">
        <v>934</v>
      </c>
      <c r="C116" s="170"/>
      <c r="D116" s="170">
        <v>0</v>
      </c>
      <c r="E116" s="170">
        <v>0</v>
      </c>
    </row>
    <row r="117" spans="1:5" ht="19.5" customHeight="1" hidden="1">
      <c r="A117" s="263"/>
      <c r="B117" s="174" t="s">
        <v>935</v>
      </c>
      <c r="C117" s="170"/>
      <c r="D117" s="170">
        <v>0</v>
      </c>
      <c r="E117" s="170">
        <v>0</v>
      </c>
    </row>
    <row r="118" spans="1:5" ht="19.5" customHeight="1" hidden="1">
      <c r="A118" s="263"/>
      <c r="B118" s="174" t="s">
        <v>936</v>
      </c>
      <c r="C118" s="170"/>
      <c r="D118" s="170">
        <v>0</v>
      </c>
      <c r="E118" s="170">
        <v>0</v>
      </c>
    </row>
    <row r="119" spans="1:5" ht="19.5" customHeight="1" hidden="1">
      <c r="A119" s="263"/>
      <c r="B119" s="174" t="s">
        <v>937</v>
      </c>
      <c r="C119" s="170"/>
      <c r="D119" s="170">
        <v>0</v>
      </c>
      <c r="E119" s="170">
        <v>0</v>
      </c>
    </row>
    <row r="120" spans="1:5" ht="19.5" customHeight="1" hidden="1">
      <c r="A120" s="263"/>
      <c r="B120" s="174" t="s">
        <v>938</v>
      </c>
      <c r="C120" s="170"/>
      <c r="D120" s="170">
        <v>0</v>
      </c>
      <c r="E120" s="170">
        <v>0</v>
      </c>
    </row>
    <row r="121" spans="1:5" ht="19.5" customHeight="1" hidden="1">
      <c r="A121" s="263"/>
      <c r="B121" s="174" t="s">
        <v>1180</v>
      </c>
      <c r="C121" s="166"/>
      <c r="D121" s="166">
        <v>0</v>
      </c>
      <c r="E121" s="166">
        <v>324</v>
      </c>
    </row>
    <row r="122" spans="1:5" ht="19.5" customHeight="1" hidden="1">
      <c r="A122" s="263"/>
      <c r="B122" s="174" t="s">
        <v>940</v>
      </c>
      <c r="C122" s="166"/>
      <c r="D122" s="166">
        <v>0</v>
      </c>
      <c r="E122" s="166">
        <v>409</v>
      </c>
    </row>
    <row r="123" spans="1:5" ht="19.5" customHeight="1" hidden="1">
      <c r="A123" s="263"/>
      <c r="B123" s="174" t="s">
        <v>1181</v>
      </c>
      <c r="C123" s="166"/>
      <c r="D123" s="166">
        <v>0</v>
      </c>
      <c r="E123" s="166">
        <v>2917</v>
      </c>
    </row>
    <row r="124" spans="1:5" ht="19.5" customHeight="1" hidden="1">
      <c r="A124" s="263"/>
      <c r="B124" s="174" t="s">
        <v>1182</v>
      </c>
      <c r="C124" s="166"/>
      <c r="D124" s="166">
        <v>0</v>
      </c>
      <c r="E124" s="166">
        <v>1222</v>
      </c>
    </row>
    <row r="125" spans="1:5" ht="19.5" customHeight="1" hidden="1">
      <c r="A125" s="263"/>
      <c r="B125" s="174" t="s">
        <v>943</v>
      </c>
      <c r="C125" s="170"/>
      <c r="D125" s="170">
        <v>0</v>
      </c>
      <c r="E125" s="170">
        <v>0</v>
      </c>
    </row>
    <row r="126" spans="1:5" ht="19.5" customHeight="1" hidden="1">
      <c r="A126" s="263"/>
      <c r="B126" s="174" t="s">
        <v>944</v>
      </c>
      <c r="C126" s="170"/>
      <c r="D126" s="170">
        <v>0</v>
      </c>
      <c r="E126" s="170">
        <v>0</v>
      </c>
    </row>
    <row r="127" spans="1:5" ht="19.5" customHeight="1" hidden="1">
      <c r="A127" s="263"/>
      <c r="B127" s="174" t="s">
        <v>945</v>
      </c>
      <c r="C127" s="170"/>
      <c r="D127" s="170">
        <v>0</v>
      </c>
      <c r="E127" s="170">
        <v>0</v>
      </c>
    </row>
    <row r="128" spans="1:5" ht="19.5" customHeight="1" hidden="1">
      <c r="A128" s="263"/>
      <c r="B128" s="174" t="s">
        <v>946</v>
      </c>
      <c r="C128" s="166"/>
      <c r="D128" s="166">
        <v>0</v>
      </c>
      <c r="E128" s="166">
        <v>450</v>
      </c>
    </row>
    <row r="129" spans="1:5" ht="19.5" customHeight="1" hidden="1">
      <c r="A129" s="263"/>
      <c r="B129" s="174" t="s">
        <v>947</v>
      </c>
      <c r="C129" s="166"/>
      <c r="D129" s="166">
        <v>0</v>
      </c>
      <c r="E129" s="166">
        <v>1585</v>
      </c>
    </row>
    <row r="130" spans="1:8" ht="28.5" customHeight="1">
      <c r="A130" s="263" t="s">
        <v>531</v>
      </c>
      <c r="B130" s="267" t="s">
        <v>948</v>
      </c>
      <c r="C130" s="268">
        <v>9405</v>
      </c>
      <c r="D130" s="268">
        <f>D64+D65+D77+D78+D86+D96+D103+D106</f>
        <v>11776</v>
      </c>
      <c r="E130" s="268">
        <f>E64+E65+E77+E78+E86+E96+E103+E106</f>
        <v>10501</v>
      </c>
      <c r="G130" s="155"/>
      <c r="H130" s="155"/>
    </row>
    <row r="131" spans="1:5" ht="19.5" customHeight="1" hidden="1">
      <c r="A131" s="263"/>
      <c r="B131" s="174" t="s">
        <v>949</v>
      </c>
      <c r="C131" s="166"/>
      <c r="D131" s="166">
        <v>0</v>
      </c>
      <c r="E131" s="166">
        <v>0</v>
      </c>
    </row>
    <row r="132" spans="1:5" ht="19.5" customHeight="1" hidden="1">
      <c r="A132" s="263"/>
      <c r="B132" s="174" t="s">
        <v>950</v>
      </c>
      <c r="C132" s="166"/>
      <c r="D132" s="166">
        <v>0</v>
      </c>
      <c r="E132" s="166">
        <v>0</v>
      </c>
    </row>
    <row r="133" spans="1:5" ht="19.5" customHeight="1">
      <c r="A133" s="263" t="s">
        <v>533</v>
      </c>
      <c r="B133" s="174" t="s">
        <v>951</v>
      </c>
      <c r="C133" s="166"/>
      <c r="D133" s="166">
        <v>137</v>
      </c>
      <c r="E133" s="166">
        <v>137</v>
      </c>
    </row>
    <row r="134" spans="1:5" ht="19.5" customHeight="1" hidden="1">
      <c r="A134" s="263"/>
      <c r="B134" s="174" t="s">
        <v>952</v>
      </c>
      <c r="C134" s="170"/>
      <c r="D134" s="170">
        <v>0</v>
      </c>
      <c r="E134" s="170">
        <v>0</v>
      </c>
    </row>
    <row r="135" spans="1:5" ht="19.5" customHeight="1" hidden="1">
      <c r="A135" s="263"/>
      <c r="B135" s="174" t="s">
        <v>953</v>
      </c>
      <c r="C135" s="170"/>
      <c r="D135" s="170">
        <v>0</v>
      </c>
      <c r="E135" s="170">
        <v>0</v>
      </c>
    </row>
    <row r="136" spans="1:5" ht="19.5" customHeight="1" hidden="1">
      <c r="A136" s="263"/>
      <c r="B136" s="174" t="s">
        <v>954</v>
      </c>
      <c r="C136" s="170"/>
      <c r="D136" s="170">
        <v>0</v>
      </c>
      <c r="E136" s="170">
        <v>0</v>
      </c>
    </row>
    <row r="137" spans="1:5" ht="19.5" customHeight="1" hidden="1">
      <c r="A137" s="263"/>
      <c r="B137" s="174" t="s">
        <v>955</v>
      </c>
      <c r="C137" s="170"/>
      <c r="D137" s="170">
        <v>0</v>
      </c>
      <c r="E137" s="170">
        <v>0</v>
      </c>
    </row>
    <row r="138" spans="1:5" ht="19.5" customHeight="1" hidden="1">
      <c r="A138" s="263"/>
      <c r="B138" s="174" t="s">
        <v>956</v>
      </c>
      <c r="C138" s="170"/>
      <c r="D138" s="170">
        <v>0</v>
      </c>
      <c r="E138" s="170">
        <v>0</v>
      </c>
    </row>
    <row r="139" spans="1:5" ht="19.5" customHeight="1" hidden="1">
      <c r="A139" s="263"/>
      <c r="B139" s="174" t="s">
        <v>957</v>
      </c>
      <c r="C139" s="170"/>
      <c r="D139" s="170">
        <v>0</v>
      </c>
      <c r="E139" s="170">
        <v>0</v>
      </c>
    </row>
    <row r="140" spans="1:5" ht="19.5" customHeight="1" hidden="1">
      <c r="A140" s="263"/>
      <c r="B140" s="174" t="s">
        <v>958</v>
      </c>
      <c r="C140" s="170"/>
      <c r="D140" s="170">
        <v>0</v>
      </c>
      <c r="E140" s="170">
        <v>0</v>
      </c>
    </row>
    <row r="141" spans="1:5" ht="19.5" customHeight="1" hidden="1">
      <c r="A141" s="263"/>
      <c r="B141" s="174" t="s">
        <v>959</v>
      </c>
      <c r="C141" s="170"/>
      <c r="D141" s="170">
        <v>0</v>
      </c>
      <c r="E141" s="170">
        <v>0</v>
      </c>
    </row>
    <row r="142" spans="1:5" ht="19.5" customHeight="1" hidden="1">
      <c r="A142" s="266"/>
      <c r="B142" s="174" t="s">
        <v>960</v>
      </c>
      <c r="C142" s="170"/>
      <c r="D142" s="170">
        <v>0</v>
      </c>
      <c r="E142" s="170">
        <v>0</v>
      </c>
    </row>
    <row r="143" spans="1:5" ht="19.5" customHeight="1" hidden="1">
      <c r="A143" s="263"/>
      <c r="B143" s="174" t="s">
        <v>961</v>
      </c>
      <c r="C143" s="170"/>
      <c r="D143" s="170">
        <v>0</v>
      </c>
      <c r="E143" s="170">
        <v>0</v>
      </c>
    </row>
    <row r="144" spans="1:5" ht="19.5" customHeight="1" hidden="1">
      <c r="A144" s="263"/>
      <c r="B144" s="174" t="s">
        <v>962</v>
      </c>
      <c r="C144" s="170"/>
      <c r="D144" s="170">
        <v>0</v>
      </c>
      <c r="E144" s="170">
        <v>0</v>
      </c>
    </row>
    <row r="145" spans="1:5" ht="19.5" customHeight="1" hidden="1">
      <c r="A145" s="263"/>
      <c r="B145" s="174" t="s">
        <v>963</v>
      </c>
      <c r="C145" s="170"/>
      <c r="D145" s="170">
        <v>0</v>
      </c>
      <c r="E145" s="170">
        <v>0</v>
      </c>
    </row>
    <row r="146" spans="1:5" ht="28.5" customHeight="1">
      <c r="A146" s="263" t="s">
        <v>535</v>
      </c>
      <c r="B146" s="174" t="s">
        <v>1183</v>
      </c>
      <c r="C146" s="170">
        <v>6858</v>
      </c>
      <c r="D146" s="170">
        <v>0</v>
      </c>
      <c r="E146" s="170">
        <v>0</v>
      </c>
    </row>
    <row r="147" spans="1:5" ht="19.5" customHeight="1" hidden="1">
      <c r="A147" s="263"/>
      <c r="B147" s="174" t="s">
        <v>964</v>
      </c>
      <c r="C147" s="170"/>
      <c r="D147" s="170">
        <v>0</v>
      </c>
      <c r="E147" s="170">
        <v>0</v>
      </c>
    </row>
    <row r="148" spans="1:5" ht="19.5" customHeight="1" hidden="1">
      <c r="A148" s="263"/>
      <c r="B148" s="174" t="s">
        <v>965</v>
      </c>
      <c r="C148" s="170"/>
      <c r="D148" s="170">
        <v>0</v>
      </c>
      <c r="E148" s="170">
        <v>0</v>
      </c>
    </row>
    <row r="149" spans="1:5" ht="19.5" customHeight="1" hidden="1">
      <c r="A149" s="263"/>
      <c r="B149" s="174" t="s">
        <v>966</v>
      </c>
      <c r="C149" s="170"/>
      <c r="D149" s="170">
        <v>0</v>
      </c>
      <c r="E149" s="170">
        <v>0</v>
      </c>
    </row>
    <row r="150" spans="1:5" ht="19.5" customHeight="1" hidden="1">
      <c r="A150" s="263"/>
      <c r="B150" s="174" t="s">
        <v>967</v>
      </c>
      <c r="C150" s="170"/>
      <c r="D150" s="170">
        <v>0</v>
      </c>
      <c r="E150" s="170">
        <v>0</v>
      </c>
    </row>
    <row r="151" spans="1:5" ht="19.5" customHeight="1" hidden="1">
      <c r="A151" s="266"/>
      <c r="B151" s="174" t="s">
        <v>968</v>
      </c>
      <c r="C151" s="170"/>
      <c r="D151" s="170">
        <v>0</v>
      </c>
      <c r="E151" s="170">
        <v>0</v>
      </c>
    </row>
    <row r="152" spans="1:5" ht="19.5" customHeight="1" hidden="1">
      <c r="A152" s="263"/>
      <c r="B152" s="174" t="s">
        <v>969</v>
      </c>
      <c r="C152" s="170"/>
      <c r="D152" s="170">
        <v>0</v>
      </c>
      <c r="E152" s="170">
        <v>0</v>
      </c>
    </row>
    <row r="153" spans="1:5" ht="19.5" customHeight="1" hidden="1">
      <c r="A153" s="263"/>
      <c r="B153" s="174" t="s">
        <v>970</v>
      </c>
      <c r="C153" s="170"/>
      <c r="D153" s="170">
        <v>0</v>
      </c>
      <c r="E153" s="170">
        <v>0</v>
      </c>
    </row>
    <row r="154" spans="1:5" ht="19.5" customHeight="1" hidden="1">
      <c r="A154" s="263"/>
      <c r="B154" s="174" t="s">
        <v>971</v>
      </c>
      <c r="C154" s="170"/>
      <c r="D154" s="170">
        <v>0</v>
      </c>
      <c r="E154" s="170">
        <v>0</v>
      </c>
    </row>
    <row r="155" spans="1:5" ht="19.5" customHeight="1" hidden="1">
      <c r="A155" s="263"/>
      <c r="B155" s="174" t="s">
        <v>972</v>
      </c>
      <c r="C155" s="170"/>
      <c r="D155" s="170">
        <v>0</v>
      </c>
      <c r="E155" s="170">
        <v>0</v>
      </c>
    </row>
    <row r="156" spans="1:5" ht="19.5" customHeight="1" hidden="1">
      <c r="A156" s="263"/>
      <c r="B156" s="174" t="s">
        <v>973</v>
      </c>
      <c r="C156" s="170"/>
      <c r="D156" s="170">
        <v>0</v>
      </c>
      <c r="E156" s="170">
        <v>0</v>
      </c>
    </row>
    <row r="157" spans="1:5" ht="27" customHeight="1">
      <c r="A157" s="263" t="s">
        <v>974</v>
      </c>
      <c r="B157" s="174" t="s">
        <v>975</v>
      </c>
      <c r="C157" s="166"/>
      <c r="D157" s="166">
        <v>23927</v>
      </c>
      <c r="E157" s="166">
        <v>23433</v>
      </c>
    </row>
    <row r="158" spans="1:5" ht="19.5" customHeight="1" hidden="1">
      <c r="A158" s="263"/>
      <c r="B158" s="174" t="s">
        <v>976</v>
      </c>
      <c r="C158" s="170"/>
      <c r="D158" s="170">
        <v>0</v>
      </c>
      <c r="E158" s="170">
        <v>0</v>
      </c>
    </row>
    <row r="159" spans="1:5" ht="19.5" customHeight="1" hidden="1">
      <c r="A159" s="263"/>
      <c r="B159" s="174" t="s">
        <v>977</v>
      </c>
      <c r="C159" s="170"/>
      <c r="D159" s="170">
        <v>0</v>
      </c>
      <c r="E159" s="170">
        <v>0</v>
      </c>
    </row>
    <row r="160" spans="1:5" ht="19.5" customHeight="1" hidden="1">
      <c r="A160" s="263"/>
      <c r="B160" s="174" t="s">
        <v>978</v>
      </c>
      <c r="C160" s="170"/>
      <c r="D160" s="170">
        <v>0</v>
      </c>
      <c r="E160" s="170">
        <v>0</v>
      </c>
    </row>
    <row r="161" spans="1:5" ht="19.5" customHeight="1" hidden="1">
      <c r="A161" s="263"/>
      <c r="B161" s="174" t="s">
        <v>979</v>
      </c>
      <c r="C161" s="170"/>
      <c r="D161" s="170">
        <v>0</v>
      </c>
      <c r="E161" s="170">
        <v>0</v>
      </c>
    </row>
    <row r="162" spans="1:5" ht="19.5" customHeight="1" hidden="1">
      <c r="A162" s="263"/>
      <c r="B162" s="174" t="s">
        <v>980</v>
      </c>
      <c r="C162" s="170"/>
      <c r="D162" s="170">
        <v>0</v>
      </c>
      <c r="E162" s="170">
        <v>0</v>
      </c>
    </row>
    <row r="163" spans="1:5" ht="19.5" customHeight="1" hidden="1">
      <c r="A163" s="263"/>
      <c r="B163" s="174" t="s">
        <v>981</v>
      </c>
      <c r="C163" s="170"/>
      <c r="D163" s="170">
        <v>0</v>
      </c>
      <c r="E163" s="170">
        <v>0</v>
      </c>
    </row>
    <row r="164" spans="1:5" ht="19.5" customHeight="1" hidden="1">
      <c r="A164" s="263"/>
      <c r="B164" s="174" t="s">
        <v>982</v>
      </c>
      <c r="C164" s="166"/>
      <c r="D164" s="166">
        <v>0</v>
      </c>
      <c r="E164" s="166">
        <v>23433</v>
      </c>
    </row>
    <row r="165" spans="1:5" ht="19.5" customHeight="1" hidden="1">
      <c r="A165" s="263"/>
      <c r="B165" s="174" t="s">
        <v>983</v>
      </c>
      <c r="C165" s="170"/>
      <c r="D165" s="170">
        <v>0</v>
      </c>
      <c r="E165" s="170">
        <v>0</v>
      </c>
    </row>
    <row r="166" spans="1:5" ht="19.5" customHeight="1" hidden="1">
      <c r="A166" s="263"/>
      <c r="B166" s="174" t="s">
        <v>984</v>
      </c>
      <c r="C166" s="170"/>
      <c r="D166" s="170">
        <v>0</v>
      </c>
      <c r="E166" s="170">
        <v>0</v>
      </c>
    </row>
    <row r="167" spans="1:5" ht="19.5" customHeight="1" hidden="1">
      <c r="A167" s="263"/>
      <c r="B167" s="174" t="s">
        <v>985</v>
      </c>
      <c r="C167" s="170"/>
      <c r="D167" s="170">
        <v>0</v>
      </c>
      <c r="E167" s="170">
        <v>0</v>
      </c>
    </row>
    <row r="168" spans="1:5" ht="33" customHeight="1">
      <c r="A168" s="263" t="s">
        <v>986</v>
      </c>
      <c r="B168" s="174" t="s">
        <v>1184</v>
      </c>
      <c r="C168" s="170"/>
      <c r="D168" s="170">
        <v>0</v>
      </c>
      <c r="E168" s="170">
        <v>0</v>
      </c>
    </row>
    <row r="169" spans="1:5" ht="19.5" customHeight="1" hidden="1">
      <c r="A169" s="263"/>
      <c r="B169" s="174" t="s">
        <v>988</v>
      </c>
      <c r="C169" s="170"/>
      <c r="D169" s="170">
        <v>0</v>
      </c>
      <c r="E169" s="170">
        <v>0</v>
      </c>
    </row>
    <row r="170" spans="1:5" ht="26.25" customHeight="1">
      <c r="A170" s="263" t="s">
        <v>989</v>
      </c>
      <c r="B170" s="174" t="s">
        <v>1185</v>
      </c>
      <c r="C170" s="170"/>
      <c r="D170" s="170">
        <v>0</v>
      </c>
      <c r="E170" s="170">
        <v>0</v>
      </c>
    </row>
    <row r="171" spans="1:5" ht="19.5" customHeight="1" hidden="1">
      <c r="A171" s="263"/>
      <c r="B171" s="174" t="s">
        <v>991</v>
      </c>
      <c r="C171" s="170"/>
      <c r="D171" s="170">
        <v>0</v>
      </c>
      <c r="E171" s="170">
        <v>0</v>
      </c>
    </row>
    <row r="172" spans="1:5" ht="19.5" customHeight="1" hidden="1">
      <c r="A172" s="263"/>
      <c r="B172" s="174" t="s">
        <v>992</v>
      </c>
      <c r="C172" s="170"/>
      <c r="D172" s="170">
        <v>0</v>
      </c>
      <c r="E172" s="170">
        <v>0</v>
      </c>
    </row>
    <row r="173" spans="1:5" ht="19.5" customHeight="1" hidden="1">
      <c r="A173" s="263"/>
      <c r="B173" s="174" t="s">
        <v>993</v>
      </c>
      <c r="C173" s="170"/>
      <c r="D173" s="170">
        <v>0</v>
      </c>
      <c r="E173" s="170">
        <v>0</v>
      </c>
    </row>
    <row r="174" spans="1:5" ht="19.5" customHeight="1" hidden="1">
      <c r="A174" s="263"/>
      <c r="B174" s="174" t="s">
        <v>994</v>
      </c>
      <c r="C174" s="170"/>
      <c r="D174" s="170">
        <v>0</v>
      </c>
      <c r="E174" s="170">
        <v>0</v>
      </c>
    </row>
    <row r="175" spans="1:5" ht="19.5" customHeight="1" hidden="1">
      <c r="A175" s="263"/>
      <c r="B175" s="174" t="s">
        <v>995</v>
      </c>
      <c r="C175" s="170"/>
      <c r="D175" s="170">
        <v>0</v>
      </c>
      <c r="E175" s="170">
        <v>0</v>
      </c>
    </row>
    <row r="176" spans="1:5" ht="19.5" customHeight="1" hidden="1">
      <c r="A176" s="263"/>
      <c r="B176" s="174" t="s">
        <v>996</v>
      </c>
      <c r="C176" s="170"/>
      <c r="D176" s="170">
        <v>0</v>
      </c>
      <c r="E176" s="170">
        <v>0</v>
      </c>
    </row>
    <row r="177" spans="1:5" ht="19.5" customHeight="1" hidden="1">
      <c r="A177" s="266"/>
      <c r="B177" s="174" t="s">
        <v>997</v>
      </c>
      <c r="C177" s="170"/>
      <c r="D177" s="170">
        <v>0</v>
      </c>
      <c r="E177" s="170">
        <v>0</v>
      </c>
    </row>
    <row r="178" spans="1:5" ht="19.5" customHeight="1" hidden="1">
      <c r="A178" s="263"/>
      <c r="B178" s="174" t="s">
        <v>998</v>
      </c>
      <c r="C178" s="170"/>
      <c r="D178" s="170">
        <v>0</v>
      </c>
      <c r="E178" s="170">
        <v>0</v>
      </c>
    </row>
    <row r="179" spans="1:5" ht="19.5" customHeight="1" hidden="1">
      <c r="A179" s="263"/>
      <c r="B179" s="174" t="s">
        <v>999</v>
      </c>
      <c r="C179" s="170"/>
      <c r="D179" s="170">
        <v>0</v>
      </c>
      <c r="E179" s="170">
        <v>0</v>
      </c>
    </row>
    <row r="180" spans="1:5" ht="19.5" customHeight="1" hidden="1">
      <c r="A180" s="263"/>
      <c r="B180" s="174" t="s">
        <v>1000</v>
      </c>
      <c r="C180" s="170"/>
      <c r="D180" s="170">
        <v>0</v>
      </c>
      <c r="E180" s="170">
        <v>0</v>
      </c>
    </row>
    <row r="181" spans="1:5" ht="19.5" customHeight="1" hidden="1">
      <c r="A181" s="263"/>
      <c r="B181" s="174" t="s">
        <v>1001</v>
      </c>
      <c r="C181" s="170"/>
      <c r="D181" s="170">
        <v>0</v>
      </c>
      <c r="E181" s="170">
        <v>0</v>
      </c>
    </row>
    <row r="182" spans="1:5" ht="19.5" customHeight="1">
      <c r="A182" s="263" t="s">
        <v>1002</v>
      </c>
      <c r="B182" s="174" t="s">
        <v>1003</v>
      </c>
      <c r="C182" s="170"/>
      <c r="D182" s="170">
        <v>0</v>
      </c>
      <c r="E182" s="170">
        <v>0</v>
      </c>
    </row>
    <row r="183" spans="1:5" ht="19.5" customHeight="1">
      <c r="A183" s="263" t="s">
        <v>1004</v>
      </c>
      <c r="B183" s="174" t="s">
        <v>1005</v>
      </c>
      <c r="C183" s="170"/>
      <c r="D183" s="170">
        <v>0</v>
      </c>
      <c r="E183" s="170">
        <v>0</v>
      </c>
    </row>
    <row r="184" spans="1:5" ht="25.5" customHeight="1">
      <c r="A184" s="263" t="s">
        <v>1006</v>
      </c>
      <c r="B184" s="174" t="s">
        <v>1007</v>
      </c>
      <c r="C184" s="166">
        <v>25511</v>
      </c>
      <c r="D184" s="166">
        <v>32063</v>
      </c>
      <c r="E184" s="166">
        <v>30998</v>
      </c>
    </row>
    <row r="185" spans="1:5" ht="19.5" customHeight="1" hidden="1">
      <c r="A185" s="263"/>
      <c r="B185" s="174" t="s">
        <v>1008</v>
      </c>
      <c r="C185" s="170"/>
      <c r="D185" s="170">
        <v>0</v>
      </c>
      <c r="E185" s="170">
        <v>0</v>
      </c>
    </row>
    <row r="186" spans="1:5" ht="19.5" customHeight="1" hidden="1">
      <c r="A186" s="263"/>
      <c r="B186" s="174" t="s">
        <v>1009</v>
      </c>
      <c r="C186" s="170"/>
      <c r="D186" s="170">
        <v>0</v>
      </c>
      <c r="E186" s="170">
        <v>0</v>
      </c>
    </row>
    <row r="187" spans="1:5" ht="19.5" customHeight="1">
      <c r="A187" s="263" t="s">
        <v>1010</v>
      </c>
      <c r="B187" s="174" t="s">
        <v>1011</v>
      </c>
      <c r="C187" s="166"/>
      <c r="D187" s="166">
        <v>0</v>
      </c>
      <c r="E187" s="166">
        <v>6968</v>
      </c>
    </row>
    <row r="188" spans="1:5" ht="19.5" customHeight="1" hidden="1">
      <c r="A188" s="263"/>
      <c r="B188" s="174" t="s">
        <v>1012</v>
      </c>
      <c r="C188" s="170"/>
      <c r="D188" s="170">
        <v>0</v>
      </c>
      <c r="E188" s="170">
        <v>0</v>
      </c>
    </row>
    <row r="189" spans="1:5" ht="19.5" customHeight="1" hidden="1">
      <c r="A189" s="263"/>
      <c r="B189" s="174" t="s">
        <v>1013</v>
      </c>
      <c r="C189" s="170"/>
      <c r="D189" s="170">
        <v>0</v>
      </c>
      <c r="E189" s="170">
        <v>0</v>
      </c>
    </row>
    <row r="190" spans="1:5" ht="19.5" customHeight="1" hidden="1">
      <c r="A190" s="263"/>
      <c r="B190" s="174" t="s">
        <v>1014</v>
      </c>
      <c r="C190" s="170"/>
      <c r="D190" s="170">
        <v>0</v>
      </c>
      <c r="E190" s="170">
        <v>0</v>
      </c>
    </row>
    <row r="191" spans="1:5" ht="19.5" customHeight="1" hidden="1">
      <c r="A191" s="263"/>
      <c r="B191" s="174" t="s">
        <v>1015</v>
      </c>
      <c r="C191" s="170"/>
      <c r="D191" s="170">
        <v>0</v>
      </c>
      <c r="E191" s="170">
        <v>0</v>
      </c>
    </row>
    <row r="192" spans="1:5" ht="19.5" customHeight="1" hidden="1">
      <c r="A192" s="263"/>
      <c r="B192" s="174" t="s">
        <v>1016</v>
      </c>
      <c r="C192" s="166"/>
      <c r="D192" s="166">
        <v>0</v>
      </c>
      <c r="E192" s="166">
        <v>24342</v>
      </c>
    </row>
    <row r="193" spans="1:5" ht="19.5" customHeight="1" hidden="1">
      <c r="A193" s="263"/>
      <c r="B193" s="174" t="s">
        <v>1017</v>
      </c>
      <c r="C193" s="170"/>
      <c r="D193" s="170">
        <v>0</v>
      </c>
      <c r="E193" s="170">
        <v>0</v>
      </c>
    </row>
    <row r="194" spans="1:5" ht="19.5" customHeight="1" hidden="1">
      <c r="A194" s="263"/>
      <c r="B194" s="174" t="s">
        <v>1018</v>
      </c>
      <c r="C194" s="170"/>
      <c r="D194" s="170">
        <v>0</v>
      </c>
      <c r="E194" s="170">
        <v>0</v>
      </c>
    </row>
    <row r="195" spans="1:5" ht="19.5" customHeight="1" hidden="1">
      <c r="A195" s="263"/>
      <c r="B195" s="174" t="s">
        <v>1019</v>
      </c>
      <c r="C195" s="170"/>
      <c r="D195" s="170">
        <v>0</v>
      </c>
      <c r="E195" s="170">
        <v>0</v>
      </c>
    </row>
    <row r="196" spans="1:5" ht="19.5" customHeight="1">
      <c r="A196" s="263" t="s">
        <v>1020</v>
      </c>
      <c r="B196" s="174" t="s">
        <v>1021</v>
      </c>
      <c r="C196" s="166"/>
      <c r="D196" s="166">
        <v>61620</v>
      </c>
      <c r="E196" s="166">
        <v>0</v>
      </c>
    </row>
    <row r="197" spans="1:8" ht="27" customHeight="1">
      <c r="A197" s="263">
        <v>1</v>
      </c>
      <c r="B197" s="267" t="s">
        <v>1022</v>
      </c>
      <c r="C197" s="269">
        <f>C131+C133+C134+C135+C146+C157+C168+C170+C182+C183+C184+C196</f>
        <v>32369</v>
      </c>
      <c r="D197" s="269">
        <f>D131+D133+D134+D135+D146+D157+D168+D170+D182+D183+D184+D196</f>
        <v>117747</v>
      </c>
      <c r="E197" s="269">
        <f>E131+E133+E134+E135+E146+E157+E168+E170+E182+E183+E184+E196</f>
        <v>54568</v>
      </c>
      <c r="G197" s="175"/>
      <c r="H197" s="155"/>
    </row>
    <row r="198" spans="1:5" ht="19.5" customHeight="1" hidden="1">
      <c r="A198" s="263"/>
      <c r="B198" s="174" t="s">
        <v>1023</v>
      </c>
      <c r="C198" s="166"/>
      <c r="D198" s="166">
        <v>1021</v>
      </c>
      <c r="E198" s="166">
        <v>621</v>
      </c>
    </row>
    <row r="199" spans="1:5" ht="19.5" customHeight="1" hidden="1">
      <c r="A199" s="263"/>
      <c r="B199" s="174" t="s">
        <v>1024</v>
      </c>
      <c r="C199" s="166"/>
      <c r="D199" s="166">
        <v>3422</v>
      </c>
      <c r="E199" s="166">
        <v>3422</v>
      </c>
    </row>
    <row r="200" spans="1:5" ht="19.5" customHeight="1" hidden="1">
      <c r="A200" s="263"/>
      <c r="B200" s="174" t="s">
        <v>1025</v>
      </c>
      <c r="C200" s="166"/>
      <c r="D200" s="166">
        <v>0</v>
      </c>
      <c r="E200" s="166">
        <v>0</v>
      </c>
    </row>
    <row r="201" spans="1:5" ht="19.5" customHeight="1" hidden="1">
      <c r="A201" s="263"/>
      <c r="B201" s="174" t="s">
        <v>1026</v>
      </c>
      <c r="C201" s="166"/>
      <c r="D201" s="166">
        <v>1351</v>
      </c>
      <c r="E201" s="166">
        <v>1349</v>
      </c>
    </row>
    <row r="202" spans="1:5" ht="19.5" customHeight="1" hidden="1">
      <c r="A202" s="263"/>
      <c r="B202" s="174" t="s">
        <v>1027</v>
      </c>
      <c r="C202" s="166"/>
      <c r="D202" s="166">
        <v>8834</v>
      </c>
      <c r="E202" s="166">
        <v>8833</v>
      </c>
    </row>
    <row r="203" spans="1:5" ht="19.5" customHeight="1" hidden="1">
      <c r="A203" s="266"/>
      <c r="B203" s="174" t="s">
        <v>1028</v>
      </c>
      <c r="C203" s="166"/>
      <c r="D203" s="166">
        <v>0</v>
      </c>
      <c r="E203" s="166">
        <v>0</v>
      </c>
    </row>
    <row r="204" spans="1:5" ht="19.5" customHeight="1" hidden="1">
      <c r="A204" s="266"/>
      <c r="B204" s="174" t="s">
        <v>1029</v>
      </c>
      <c r="C204" s="166"/>
      <c r="D204" s="166">
        <v>0</v>
      </c>
      <c r="E204" s="166">
        <v>0</v>
      </c>
    </row>
    <row r="205" spans="1:5" ht="19.5" customHeight="1" hidden="1">
      <c r="A205" s="263"/>
      <c r="B205" s="174" t="s">
        <v>1030</v>
      </c>
      <c r="C205" s="166"/>
      <c r="D205" s="166">
        <v>3778</v>
      </c>
      <c r="E205" s="166">
        <v>3759</v>
      </c>
    </row>
    <row r="206" spans="1:5" ht="19.5" customHeight="1">
      <c r="A206" s="263" t="s">
        <v>539</v>
      </c>
      <c r="B206" s="267" t="s">
        <v>1031</v>
      </c>
      <c r="C206" s="268">
        <f>39065-2234-7-19160</f>
        <v>17664</v>
      </c>
      <c r="D206" s="268">
        <f>SUM(D198:D205)</f>
        <v>18406</v>
      </c>
      <c r="E206" s="268">
        <f>SUM(E198:E205)</f>
        <v>17984</v>
      </c>
    </row>
    <row r="207" spans="1:5" ht="19.5" customHeight="1" hidden="1">
      <c r="A207" s="263"/>
      <c r="B207" s="174" t="s">
        <v>1032</v>
      </c>
      <c r="C207" s="166"/>
      <c r="D207" s="166">
        <v>20803</v>
      </c>
      <c r="E207" s="166">
        <v>14664</v>
      </c>
    </row>
    <row r="208" spans="1:5" ht="19.5" customHeight="1" hidden="1">
      <c r="A208" s="263"/>
      <c r="B208" s="174" t="s">
        <v>1033</v>
      </c>
      <c r="C208" s="166"/>
      <c r="D208" s="166">
        <v>0</v>
      </c>
      <c r="E208" s="166">
        <v>0</v>
      </c>
    </row>
    <row r="209" spans="1:5" ht="19.5" customHeight="1" hidden="1">
      <c r="A209" s="263"/>
      <c r="B209" s="174" t="s">
        <v>1034</v>
      </c>
      <c r="C209" s="166"/>
      <c r="D209" s="166">
        <v>0</v>
      </c>
      <c r="E209" s="166">
        <v>0</v>
      </c>
    </row>
    <row r="210" spans="1:5" ht="19.5" customHeight="1" hidden="1">
      <c r="A210" s="263"/>
      <c r="B210" s="174" t="s">
        <v>1035</v>
      </c>
      <c r="C210" s="166"/>
      <c r="D210" s="166">
        <v>5071</v>
      </c>
      <c r="E210" s="166">
        <v>3573</v>
      </c>
    </row>
    <row r="211" spans="1:8" ht="19.5" customHeight="1">
      <c r="A211" s="263" t="s">
        <v>1036</v>
      </c>
      <c r="B211" s="267" t="s">
        <v>1037</v>
      </c>
      <c r="C211" s="268">
        <v>13260</v>
      </c>
      <c r="D211" s="268">
        <f>SUM(D207:D210)</f>
        <v>25874</v>
      </c>
      <c r="E211" s="268">
        <f>SUM(E207:E210)</f>
        <v>18237</v>
      </c>
      <c r="G211" s="155"/>
      <c r="H211" s="155"/>
    </row>
    <row r="212" spans="1:5" ht="27" customHeight="1">
      <c r="A212" s="263" t="s">
        <v>1038</v>
      </c>
      <c r="B212" s="174" t="s">
        <v>1039</v>
      </c>
      <c r="C212" s="170"/>
      <c r="D212" s="170">
        <v>0</v>
      </c>
      <c r="E212" s="170">
        <v>0</v>
      </c>
    </row>
    <row r="213" spans="1:5" ht="26.25" customHeight="1">
      <c r="A213" s="263" t="s">
        <v>1040</v>
      </c>
      <c r="B213" s="174" t="s">
        <v>1041</v>
      </c>
      <c r="C213" s="170">
        <v>19160</v>
      </c>
      <c r="D213" s="170">
        <v>0</v>
      </c>
      <c r="E213" s="170">
        <v>0</v>
      </c>
    </row>
    <row r="214" spans="1:5" ht="31.5" customHeight="1" hidden="1">
      <c r="A214" s="263"/>
      <c r="B214" s="174" t="s">
        <v>1042</v>
      </c>
      <c r="C214" s="170"/>
      <c r="D214" s="170">
        <v>0</v>
      </c>
      <c r="E214" s="170">
        <v>0</v>
      </c>
    </row>
    <row r="215" spans="1:5" ht="31.5" customHeight="1" hidden="1">
      <c r="A215" s="263"/>
      <c r="B215" s="174" t="s">
        <v>1043</v>
      </c>
      <c r="C215" s="170"/>
      <c r="D215" s="170">
        <v>0</v>
      </c>
      <c r="E215" s="170">
        <v>0</v>
      </c>
    </row>
    <row r="216" spans="1:5" ht="31.5" customHeight="1" hidden="1">
      <c r="A216" s="263"/>
      <c r="B216" s="174" t="s">
        <v>1044</v>
      </c>
      <c r="C216" s="170"/>
      <c r="D216" s="170">
        <v>0</v>
      </c>
      <c r="E216" s="170">
        <v>0</v>
      </c>
    </row>
    <row r="217" spans="1:5" ht="31.5" customHeight="1" hidden="1">
      <c r="A217" s="263"/>
      <c r="B217" s="174" t="s">
        <v>1045</v>
      </c>
      <c r="C217" s="170"/>
      <c r="D217" s="170">
        <v>0</v>
      </c>
      <c r="E217" s="170">
        <v>0</v>
      </c>
    </row>
    <row r="218" spans="1:5" ht="31.5" customHeight="1" hidden="1">
      <c r="A218" s="263"/>
      <c r="B218" s="174" t="s">
        <v>1046</v>
      </c>
      <c r="C218" s="170"/>
      <c r="D218" s="170">
        <v>0</v>
      </c>
      <c r="E218" s="170">
        <v>0</v>
      </c>
    </row>
    <row r="219" spans="1:5" ht="31.5" customHeight="1" hidden="1">
      <c r="A219" s="263"/>
      <c r="B219" s="174" t="s">
        <v>1047</v>
      </c>
      <c r="C219" s="170"/>
      <c r="D219" s="170">
        <v>0</v>
      </c>
      <c r="E219" s="170">
        <v>0</v>
      </c>
    </row>
    <row r="220" spans="1:5" ht="31.5" customHeight="1" hidden="1">
      <c r="A220" s="263"/>
      <c r="B220" s="174" t="s">
        <v>1048</v>
      </c>
      <c r="C220" s="170"/>
      <c r="D220" s="170">
        <v>0</v>
      </c>
      <c r="E220" s="170">
        <v>0</v>
      </c>
    </row>
    <row r="221" spans="1:5" ht="31.5" customHeight="1" hidden="1">
      <c r="A221" s="263"/>
      <c r="B221" s="174" t="s">
        <v>1049</v>
      </c>
      <c r="C221" s="170"/>
      <c r="D221" s="170">
        <v>0</v>
      </c>
      <c r="E221" s="170">
        <v>0</v>
      </c>
    </row>
    <row r="222" spans="1:5" ht="31.5" customHeight="1" hidden="1">
      <c r="A222" s="263"/>
      <c r="B222" s="174" t="s">
        <v>1050</v>
      </c>
      <c r="C222" s="170"/>
      <c r="D222" s="170">
        <v>0</v>
      </c>
      <c r="E222" s="170">
        <v>0</v>
      </c>
    </row>
    <row r="223" spans="1:5" ht="31.5" customHeight="1" hidden="1">
      <c r="A223" s="263"/>
      <c r="B223" s="174" t="s">
        <v>1051</v>
      </c>
      <c r="C223" s="170"/>
      <c r="D223" s="170">
        <v>0</v>
      </c>
      <c r="E223" s="170">
        <v>0</v>
      </c>
    </row>
    <row r="224" spans="1:5" ht="25.5" customHeight="1">
      <c r="A224" s="263" t="s">
        <v>1052</v>
      </c>
      <c r="B224" s="174" t="s">
        <v>1053</v>
      </c>
      <c r="C224" s="170"/>
      <c r="D224" s="170">
        <v>0</v>
      </c>
      <c r="E224" s="170">
        <v>0</v>
      </c>
    </row>
    <row r="225" spans="1:5" ht="31.5" customHeight="1" hidden="1">
      <c r="A225" s="263"/>
      <c r="B225" s="174" t="s">
        <v>1054</v>
      </c>
      <c r="C225" s="170"/>
      <c r="D225" s="170">
        <v>0</v>
      </c>
      <c r="E225" s="170">
        <v>0</v>
      </c>
    </row>
    <row r="226" spans="1:5" ht="31.5" customHeight="1" hidden="1">
      <c r="A226" s="263"/>
      <c r="B226" s="174" t="s">
        <v>1055</v>
      </c>
      <c r="C226" s="170"/>
      <c r="D226" s="170">
        <v>0</v>
      </c>
      <c r="E226" s="170">
        <v>0</v>
      </c>
    </row>
    <row r="227" spans="1:5" ht="31.5" customHeight="1" hidden="1">
      <c r="A227" s="263"/>
      <c r="B227" s="174" t="s">
        <v>1056</v>
      </c>
      <c r="C227" s="170"/>
      <c r="D227" s="170">
        <v>0</v>
      </c>
      <c r="E227" s="170">
        <v>0</v>
      </c>
    </row>
    <row r="228" spans="1:5" ht="31.5" customHeight="1" hidden="1">
      <c r="A228" s="263"/>
      <c r="B228" s="174" t="s">
        <v>1057</v>
      </c>
      <c r="C228" s="170"/>
      <c r="D228" s="170">
        <v>0</v>
      </c>
      <c r="E228" s="170">
        <v>0</v>
      </c>
    </row>
    <row r="229" spans="1:5" ht="31.5" customHeight="1" hidden="1">
      <c r="A229" s="263"/>
      <c r="B229" s="174" t="s">
        <v>1058</v>
      </c>
      <c r="C229" s="170"/>
      <c r="D229" s="170">
        <v>0</v>
      </c>
      <c r="E229" s="170">
        <v>0</v>
      </c>
    </row>
    <row r="230" spans="1:5" ht="31.5" customHeight="1" hidden="1">
      <c r="A230" s="263"/>
      <c r="B230" s="174" t="s">
        <v>1059</v>
      </c>
      <c r="C230" s="170"/>
      <c r="D230" s="170">
        <v>0</v>
      </c>
      <c r="E230" s="170">
        <v>0</v>
      </c>
    </row>
    <row r="231" spans="1:5" ht="31.5" customHeight="1" hidden="1">
      <c r="A231" s="263"/>
      <c r="B231" s="174" t="s">
        <v>1060</v>
      </c>
      <c r="C231" s="170"/>
      <c r="D231" s="170">
        <v>0</v>
      </c>
      <c r="E231" s="170">
        <v>0</v>
      </c>
    </row>
    <row r="232" spans="1:5" ht="31.5" customHeight="1" hidden="1">
      <c r="A232" s="263"/>
      <c r="B232" s="174" t="s">
        <v>1061</v>
      </c>
      <c r="C232" s="170"/>
      <c r="D232" s="170">
        <v>0</v>
      </c>
      <c r="E232" s="170">
        <v>0</v>
      </c>
    </row>
    <row r="233" spans="1:5" ht="31.5" customHeight="1" hidden="1">
      <c r="A233" s="263"/>
      <c r="B233" s="174" t="s">
        <v>1062</v>
      </c>
      <c r="C233" s="170"/>
      <c r="D233" s="170">
        <v>0</v>
      </c>
      <c r="E233" s="170">
        <v>0</v>
      </c>
    </row>
    <row r="234" spans="1:5" ht="31.5" customHeight="1" hidden="1">
      <c r="A234" s="263"/>
      <c r="B234" s="174" t="s">
        <v>1063</v>
      </c>
      <c r="C234" s="170"/>
      <c r="D234" s="170">
        <v>0</v>
      </c>
      <c r="E234" s="170">
        <v>0</v>
      </c>
    </row>
    <row r="235" spans="1:5" ht="26.25" customHeight="1">
      <c r="A235" s="263" t="s">
        <v>1064</v>
      </c>
      <c r="B235" s="174" t="s">
        <v>1065</v>
      </c>
      <c r="C235" s="170">
        <v>7</v>
      </c>
      <c r="D235" s="170">
        <v>0</v>
      </c>
      <c r="E235" s="170">
        <v>0</v>
      </c>
    </row>
    <row r="236" spans="1:5" ht="31.5" customHeight="1" hidden="1">
      <c r="A236" s="263"/>
      <c r="B236" s="174" t="s">
        <v>1066</v>
      </c>
      <c r="C236" s="170"/>
      <c r="D236" s="170">
        <v>0</v>
      </c>
      <c r="E236" s="170">
        <v>0</v>
      </c>
    </row>
    <row r="237" spans="1:5" ht="31.5" customHeight="1" hidden="1">
      <c r="A237" s="263"/>
      <c r="B237" s="174" t="s">
        <v>1067</v>
      </c>
      <c r="C237" s="170"/>
      <c r="D237" s="170">
        <v>0</v>
      </c>
      <c r="E237" s="170">
        <v>0</v>
      </c>
    </row>
    <row r="238" spans="1:5" ht="31.5" customHeight="1" hidden="1">
      <c r="A238" s="263"/>
      <c r="B238" s="174" t="s">
        <v>1068</v>
      </c>
      <c r="C238" s="170"/>
      <c r="D238" s="170">
        <v>0</v>
      </c>
      <c r="E238" s="170">
        <v>0</v>
      </c>
    </row>
    <row r="239" spans="1:5" ht="31.5" customHeight="1" hidden="1">
      <c r="A239" s="263"/>
      <c r="B239" s="174" t="s">
        <v>1069</v>
      </c>
      <c r="C239" s="170"/>
      <c r="D239" s="170">
        <v>0</v>
      </c>
      <c r="E239" s="170">
        <v>0</v>
      </c>
    </row>
    <row r="240" spans="1:5" ht="31.5" customHeight="1" hidden="1">
      <c r="A240" s="263"/>
      <c r="B240" s="174" t="s">
        <v>1070</v>
      </c>
      <c r="C240" s="170"/>
      <c r="D240" s="170">
        <v>0</v>
      </c>
      <c r="E240" s="170">
        <v>0</v>
      </c>
    </row>
    <row r="241" spans="1:5" ht="31.5" customHeight="1" hidden="1">
      <c r="A241" s="263"/>
      <c r="B241" s="174" t="s">
        <v>1071</v>
      </c>
      <c r="C241" s="170"/>
      <c r="D241" s="170">
        <v>0</v>
      </c>
      <c r="E241" s="170">
        <v>0</v>
      </c>
    </row>
    <row r="242" spans="1:5" ht="31.5" customHeight="1" hidden="1">
      <c r="A242" s="263"/>
      <c r="B242" s="174" t="s">
        <v>1072</v>
      </c>
      <c r="C242" s="170"/>
      <c r="D242" s="170">
        <v>0</v>
      </c>
      <c r="E242" s="170">
        <v>0</v>
      </c>
    </row>
    <row r="243" spans="1:5" ht="31.5" customHeight="1" hidden="1">
      <c r="A243" s="263"/>
      <c r="B243" s="174" t="s">
        <v>1073</v>
      </c>
      <c r="C243" s="170"/>
      <c r="D243" s="170">
        <v>0</v>
      </c>
      <c r="E243" s="170">
        <v>0</v>
      </c>
    </row>
    <row r="244" spans="1:5" ht="31.5" customHeight="1" hidden="1">
      <c r="A244" s="263"/>
      <c r="B244" s="174" t="s">
        <v>1074</v>
      </c>
      <c r="C244" s="170"/>
      <c r="D244" s="170">
        <v>0</v>
      </c>
      <c r="E244" s="170">
        <v>0</v>
      </c>
    </row>
    <row r="245" spans="1:5" ht="31.5" customHeight="1" hidden="1">
      <c r="A245" s="270"/>
      <c r="B245" s="174" t="s">
        <v>1075</v>
      </c>
      <c r="C245" s="170"/>
      <c r="D245" s="170">
        <v>0</v>
      </c>
      <c r="E245" s="170">
        <v>0</v>
      </c>
    </row>
    <row r="246" spans="1:5" ht="25.5" customHeight="1">
      <c r="A246" s="263" t="s">
        <v>1076</v>
      </c>
      <c r="B246" s="174" t="s">
        <v>1077</v>
      </c>
      <c r="C246" s="170"/>
      <c r="D246" s="170">
        <v>0</v>
      </c>
      <c r="E246" s="170">
        <v>0</v>
      </c>
    </row>
    <row r="247" spans="1:5" ht="31.5" customHeight="1" hidden="1">
      <c r="A247" s="263"/>
      <c r="B247" s="174" t="s">
        <v>1078</v>
      </c>
      <c r="C247" s="170"/>
      <c r="D247" s="170">
        <v>0</v>
      </c>
      <c r="E247" s="170">
        <v>0</v>
      </c>
    </row>
    <row r="248" spans="1:5" ht="27" customHeight="1">
      <c r="A248" s="263" t="s">
        <v>1079</v>
      </c>
      <c r="B248" s="174" t="s">
        <v>1080</v>
      </c>
      <c r="C248" s="170">
        <v>2234</v>
      </c>
      <c r="D248" s="170">
        <v>600</v>
      </c>
      <c r="E248" s="170">
        <v>0</v>
      </c>
    </row>
    <row r="249" spans="1:5" ht="19.5" customHeight="1" hidden="1">
      <c r="A249" s="263"/>
      <c r="B249" s="174" t="s">
        <v>1081</v>
      </c>
      <c r="C249" s="170"/>
      <c r="D249" s="170">
        <v>0</v>
      </c>
      <c r="E249" s="170">
        <v>0</v>
      </c>
    </row>
    <row r="250" spans="1:5" ht="19.5" customHeight="1" hidden="1">
      <c r="A250" s="263"/>
      <c r="B250" s="174" t="s">
        <v>1082</v>
      </c>
      <c r="C250" s="170"/>
      <c r="D250" s="170">
        <v>0</v>
      </c>
      <c r="E250" s="170">
        <v>0</v>
      </c>
    </row>
    <row r="251" spans="1:5" ht="19.5" customHeight="1" hidden="1">
      <c r="A251" s="263"/>
      <c r="B251" s="174" t="s">
        <v>1083</v>
      </c>
      <c r="C251" s="170"/>
      <c r="D251" s="170">
        <v>0</v>
      </c>
      <c r="E251" s="170">
        <v>0</v>
      </c>
    </row>
    <row r="252" spans="1:5" ht="19.5" customHeight="1" hidden="1">
      <c r="A252" s="263"/>
      <c r="B252" s="174" t="s">
        <v>1084</v>
      </c>
      <c r="C252" s="170"/>
      <c r="D252" s="170">
        <v>0</v>
      </c>
      <c r="E252" s="170">
        <v>0</v>
      </c>
    </row>
    <row r="253" spans="1:5" ht="19.5" customHeight="1" hidden="1">
      <c r="A253" s="263"/>
      <c r="B253" s="174" t="s">
        <v>1085</v>
      </c>
      <c r="C253" s="170"/>
      <c r="D253" s="170">
        <v>0</v>
      </c>
      <c r="E253" s="170">
        <v>0</v>
      </c>
    </row>
    <row r="254" spans="1:5" ht="19.5" customHeight="1" hidden="1">
      <c r="A254" s="263"/>
      <c r="B254" s="174" t="s">
        <v>1086</v>
      </c>
      <c r="C254" s="170"/>
      <c r="D254" s="170">
        <v>0</v>
      </c>
      <c r="E254" s="170">
        <v>0</v>
      </c>
    </row>
    <row r="255" spans="1:5" ht="19.5" customHeight="1" hidden="1">
      <c r="A255" s="263"/>
      <c r="B255" s="174" t="s">
        <v>1087</v>
      </c>
      <c r="C255" s="170"/>
      <c r="D255" s="170">
        <v>0</v>
      </c>
      <c r="E255" s="170">
        <v>0</v>
      </c>
    </row>
    <row r="256" spans="1:5" ht="19.5" customHeight="1" hidden="1">
      <c r="A256" s="263"/>
      <c r="B256" s="174" t="s">
        <v>1088</v>
      </c>
      <c r="C256" s="170"/>
      <c r="D256" s="170">
        <v>0</v>
      </c>
      <c r="E256" s="170">
        <v>0</v>
      </c>
    </row>
    <row r="257" spans="1:5" ht="19.5" customHeight="1" hidden="1">
      <c r="A257" s="263"/>
      <c r="B257" s="174" t="s">
        <v>1089</v>
      </c>
      <c r="C257" s="170"/>
      <c r="D257" s="170">
        <v>0</v>
      </c>
      <c r="E257" s="170">
        <v>0</v>
      </c>
    </row>
    <row r="258" spans="1:5" ht="19.5" customHeight="1" hidden="1">
      <c r="A258" s="263"/>
      <c r="B258" s="174" t="s">
        <v>1090</v>
      </c>
      <c r="C258" s="170"/>
      <c r="D258" s="170">
        <v>0</v>
      </c>
      <c r="E258" s="170">
        <v>0</v>
      </c>
    </row>
    <row r="259" spans="1:5" ht="19.5" customHeight="1" hidden="1">
      <c r="A259" s="263"/>
      <c r="B259" s="174" t="s">
        <v>1091</v>
      </c>
      <c r="C259" s="170"/>
      <c r="D259" s="170">
        <v>0</v>
      </c>
      <c r="E259" s="170">
        <v>0</v>
      </c>
    </row>
    <row r="260" spans="1:5" ht="19.5" customHeight="1">
      <c r="A260" s="263" t="s">
        <v>1092</v>
      </c>
      <c r="B260" s="174" t="s">
        <v>1093</v>
      </c>
      <c r="C260" s="170"/>
      <c r="D260" s="170">
        <v>0</v>
      </c>
      <c r="E260" s="170">
        <v>0</v>
      </c>
    </row>
    <row r="261" spans="1:5" ht="26.25" customHeight="1">
      <c r="A261" s="263" t="s">
        <v>1094</v>
      </c>
      <c r="B261" s="174" t="s">
        <v>1095</v>
      </c>
      <c r="C261" s="166"/>
      <c r="D261" s="166">
        <v>593</v>
      </c>
      <c r="E261" s="166">
        <v>593</v>
      </c>
    </row>
    <row r="262" spans="1:5" ht="19.5" customHeight="1" hidden="1">
      <c r="A262" s="263"/>
      <c r="B262" s="174" t="s">
        <v>1096</v>
      </c>
      <c r="C262" s="170"/>
      <c r="D262" s="170">
        <v>0</v>
      </c>
      <c r="E262" s="170">
        <v>0</v>
      </c>
    </row>
    <row r="263" spans="1:5" ht="19.5" customHeight="1" hidden="1">
      <c r="A263" s="263"/>
      <c r="B263" s="174" t="s">
        <v>1097</v>
      </c>
      <c r="C263" s="170"/>
      <c r="D263" s="170">
        <v>0</v>
      </c>
      <c r="E263" s="170">
        <v>0</v>
      </c>
    </row>
    <row r="264" spans="1:5" ht="19.5" customHeight="1" hidden="1">
      <c r="A264" s="263"/>
      <c r="B264" s="174" t="s">
        <v>1098</v>
      </c>
      <c r="C264" s="170"/>
      <c r="D264" s="170">
        <v>0</v>
      </c>
      <c r="E264" s="170">
        <v>0</v>
      </c>
    </row>
    <row r="265" spans="1:5" ht="19.5" customHeight="1" hidden="1">
      <c r="A265" s="263"/>
      <c r="B265" s="174" t="s">
        <v>1099</v>
      </c>
      <c r="C265" s="170"/>
      <c r="D265" s="170">
        <v>0</v>
      </c>
      <c r="E265" s="170">
        <v>0</v>
      </c>
    </row>
    <row r="266" spans="1:5" ht="19.5" customHeight="1" hidden="1">
      <c r="A266" s="263"/>
      <c r="B266" s="174" t="s">
        <v>1100</v>
      </c>
      <c r="C266" s="170"/>
      <c r="D266" s="170">
        <v>0</v>
      </c>
      <c r="E266" s="170">
        <v>0</v>
      </c>
    </row>
    <row r="267" spans="1:5" ht="19.5" customHeight="1" hidden="1">
      <c r="A267" s="263"/>
      <c r="B267" s="174" t="s">
        <v>1101</v>
      </c>
      <c r="C267" s="170"/>
      <c r="D267" s="170">
        <v>0</v>
      </c>
      <c r="E267" s="170">
        <v>0</v>
      </c>
    </row>
    <row r="268" spans="1:5" ht="19.5" customHeight="1" hidden="1">
      <c r="A268" s="263"/>
      <c r="B268" s="174" t="s">
        <v>1102</v>
      </c>
      <c r="C268" s="170"/>
      <c r="D268" s="170">
        <v>0</v>
      </c>
      <c r="E268" s="170">
        <v>0</v>
      </c>
    </row>
    <row r="269" spans="1:5" ht="19.5" customHeight="1" hidden="1">
      <c r="A269" s="263"/>
      <c r="B269" s="174" t="s">
        <v>1103</v>
      </c>
      <c r="C269" s="166"/>
      <c r="D269" s="166">
        <v>0</v>
      </c>
      <c r="E269" s="166">
        <v>593</v>
      </c>
    </row>
    <row r="270" spans="1:5" ht="19.5" customHeight="1" hidden="1">
      <c r="A270" s="263"/>
      <c r="B270" s="174" t="s">
        <v>1104</v>
      </c>
      <c r="C270" s="170"/>
      <c r="D270" s="170">
        <v>0</v>
      </c>
      <c r="E270" s="170">
        <v>0</v>
      </c>
    </row>
    <row r="271" spans="1:5" ht="19.5" customHeight="1" hidden="1">
      <c r="A271" s="263"/>
      <c r="B271" s="174" t="s">
        <v>1105</v>
      </c>
      <c r="C271" s="170"/>
      <c r="D271" s="170">
        <v>0</v>
      </c>
      <c r="E271" s="170">
        <v>0</v>
      </c>
    </row>
    <row r="272" spans="1:5" ht="19.5" customHeight="1" hidden="1">
      <c r="A272" s="263"/>
      <c r="B272" s="174" t="s">
        <v>1106</v>
      </c>
      <c r="C272" s="170"/>
      <c r="D272" s="170">
        <v>0</v>
      </c>
      <c r="E272" s="170">
        <v>0</v>
      </c>
    </row>
    <row r="273" spans="1:5" ht="28.5" customHeight="1">
      <c r="A273" s="263" t="s">
        <v>1107</v>
      </c>
      <c r="B273" s="267" t="s">
        <v>1108</v>
      </c>
      <c r="C273" s="268">
        <f>SUM(C212:C261)</f>
        <v>21401</v>
      </c>
      <c r="D273" s="268">
        <f>D212+D213+D224+D235+D246+D248+D260+D261</f>
        <v>1193</v>
      </c>
      <c r="E273" s="268">
        <f>E212+E213+E224+E235+E246+E248+E260+E261</f>
        <v>593</v>
      </c>
    </row>
    <row r="274" spans="1:5" ht="28.5" customHeight="1">
      <c r="A274" s="266" t="s">
        <v>541</v>
      </c>
      <c r="B274" s="267" t="s">
        <v>1109</v>
      </c>
      <c r="C274" s="268">
        <f>C206+C211+C273</f>
        <v>52325</v>
      </c>
      <c r="D274" s="268">
        <f>D206+D211+D273</f>
        <v>45473</v>
      </c>
      <c r="E274" s="268">
        <f>E206+E211+E273</f>
        <v>36814</v>
      </c>
    </row>
    <row r="275" spans="1:5" ht="28.5" customHeight="1">
      <c r="A275" s="266" t="s">
        <v>575</v>
      </c>
      <c r="B275" s="267" t="s">
        <v>1021</v>
      </c>
      <c r="C275" s="268"/>
      <c r="D275" s="268">
        <f>D196</f>
        <v>61620</v>
      </c>
      <c r="E275" s="268">
        <f>E196</f>
        <v>0</v>
      </c>
    </row>
    <row r="276" spans="1:8" ht="27" customHeight="1">
      <c r="A276" s="266">
        <v>4</v>
      </c>
      <c r="B276" s="267" t="s">
        <v>1110</v>
      </c>
      <c r="C276" s="269">
        <f>C23+C24+C63+C130+C197+C206+C211+C273</f>
        <v>323993</v>
      </c>
      <c r="D276" s="269">
        <f>D23+D24+D63+D130+D197+D206+D211+D273</f>
        <v>442567</v>
      </c>
      <c r="E276" s="269">
        <f>E23+E24+E63+E130+E197+E206+E211+E273</f>
        <v>356858</v>
      </c>
      <c r="G276" s="175"/>
      <c r="H276" s="155"/>
    </row>
    <row r="277" ht="19.5" customHeight="1">
      <c r="A277" s="263"/>
    </row>
    <row r="278" spans="1:6" ht="19.5" customHeight="1">
      <c r="A278" s="263"/>
      <c r="B278" s="236" t="s">
        <v>1111</v>
      </c>
      <c r="F278" s="150"/>
    </row>
    <row r="279" spans="1:6" ht="25.5" customHeight="1">
      <c r="A279" s="263" t="s">
        <v>653</v>
      </c>
      <c r="B279" s="174" t="s">
        <v>1112</v>
      </c>
      <c r="C279" s="271"/>
      <c r="D279" s="271">
        <v>0</v>
      </c>
      <c r="E279" s="271">
        <v>0</v>
      </c>
      <c r="F279" s="150"/>
    </row>
    <row r="280" spans="1:5" ht="19.5" customHeight="1" hidden="1">
      <c r="A280" s="263"/>
      <c r="B280" s="174" t="s">
        <v>1113</v>
      </c>
      <c r="C280" s="271"/>
      <c r="D280" s="271">
        <v>0</v>
      </c>
      <c r="E280" s="271">
        <v>0</v>
      </c>
    </row>
    <row r="281" spans="1:5" ht="19.5" customHeight="1" hidden="1">
      <c r="A281" s="263"/>
      <c r="B281" s="174" t="s">
        <v>1114</v>
      </c>
      <c r="C281" s="271"/>
      <c r="D281" s="271">
        <v>0</v>
      </c>
      <c r="E281" s="271">
        <v>0</v>
      </c>
    </row>
    <row r="282" spans="1:5" ht="24.75" customHeight="1">
      <c r="A282" s="263" t="s">
        <v>655</v>
      </c>
      <c r="B282" s="174" t="s">
        <v>1115</v>
      </c>
      <c r="C282" s="271"/>
      <c r="D282" s="271">
        <v>0</v>
      </c>
      <c r="E282" s="271">
        <v>0</v>
      </c>
    </row>
    <row r="283" spans="1:5" ht="19.5" customHeight="1">
      <c r="A283" s="263" t="s">
        <v>659</v>
      </c>
      <c r="B283" s="174" t="s">
        <v>1116</v>
      </c>
      <c r="C283" s="271"/>
      <c r="D283" s="271">
        <v>0</v>
      </c>
      <c r="E283" s="271">
        <v>0</v>
      </c>
    </row>
    <row r="284" spans="1:5" ht="19.5" customHeight="1" hidden="1">
      <c r="A284" s="263"/>
      <c r="B284" s="174" t="s">
        <v>1117</v>
      </c>
      <c r="C284" s="271"/>
      <c r="D284" s="271">
        <v>0</v>
      </c>
      <c r="E284" s="271">
        <v>0</v>
      </c>
    </row>
    <row r="285" spans="1:5" ht="19.5" customHeight="1" hidden="1">
      <c r="A285" s="263"/>
      <c r="B285" s="174" t="s">
        <v>1118</v>
      </c>
      <c r="C285" s="271"/>
      <c r="D285" s="271">
        <v>0</v>
      </c>
      <c r="E285" s="271">
        <v>0</v>
      </c>
    </row>
    <row r="286" spans="1:5" ht="24" customHeight="1">
      <c r="A286" s="266" t="s">
        <v>693</v>
      </c>
      <c r="B286" s="267" t="s">
        <v>1119</v>
      </c>
      <c r="C286" s="272"/>
      <c r="D286" s="272">
        <f>D279+D282+D283</f>
        <v>0</v>
      </c>
      <c r="E286" s="272">
        <f>E279+E282+E283</f>
        <v>0</v>
      </c>
    </row>
    <row r="287" spans="1:5" ht="19.5" customHeight="1">
      <c r="A287" s="263" t="s">
        <v>653</v>
      </c>
      <c r="B287" s="174" t="s">
        <v>1120</v>
      </c>
      <c r="C287" s="271"/>
      <c r="D287" s="271">
        <v>0</v>
      </c>
      <c r="E287" s="271">
        <v>0</v>
      </c>
    </row>
    <row r="288" spans="1:5" ht="19.5" customHeight="1" hidden="1">
      <c r="A288" s="263"/>
      <c r="B288" s="174" t="s">
        <v>1121</v>
      </c>
      <c r="C288" s="271"/>
      <c r="D288" s="271">
        <v>0</v>
      </c>
      <c r="E288" s="271">
        <v>0</v>
      </c>
    </row>
    <row r="289" spans="1:5" ht="19.5" customHeight="1" hidden="1">
      <c r="A289" s="263"/>
      <c r="B289" s="174" t="s">
        <v>1122</v>
      </c>
      <c r="C289" s="271"/>
      <c r="D289" s="271">
        <v>0</v>
      </c>
      <c r="E289" s="271">
        <v>0</v>
      </c>
    </row>
    <row r="290" spans="1:5" ht="26.25" customHeight="1">
      <c r="A290" s="263" t="s">
        <v>655</v>
      </c>
      <c r="B290" s="174" t="s">
        <v>1123</v>
      </c>
      <c r="C290" s="271"/>
      <c r="D290" s="271">
        <v>0</v>
      </c>
      <c r="E290" s="271">
        <v>0</v>
      </c>
    </row>
    <row r="291" spans="1:5" ht="19.5" customHeight="1" hidden="1">
      <c r="A291" s="263"/>
      <c r="B291" s="174" t="s">
        <v>1124</v>
      </c>
      <c r="C291" s="271"/>
      <c r="D291" s="271">
        <v>0</v>
      </c>
      <c r="E291" s="271">
        <v>0</v>
      </c>
    </row>
    <row r="292" spans="1:5" ht="19.5" customHeight="1" hidden="1">
      <c r="A292" s="263"/>
      <c r="B292" s="174" t="s">
        <v>1125</v>
      </c>
      <c r="C292" s="271"/>
      <c r="D292" s="271">
        <v>0</v>
      </c>
      <c r="E292" s="271">
        <v>0</v>
      </c>
    </row>
    <row r="293" spans="1:5" ht="19.5" customHeight="1" hidden="1">
      <c r="A293" s="263"/>
      <c r="B293" s="174" t="s">
        <v>1126</v>
      </c>
      <c r="C293" s="271"/>
      <c r="D293" s="271">
        <v>0</v>
      </c>
      <c r="E293" s="271">
        <v>0</v>
      </c>
    </row>
    <row r="294" spans="1:5" ht="19.5" customHeight="1">
      <c r="A294" s="263" t="s">
        <v>659</v>
      </c>
      <c r="B294" s="174" t="s">
        <v>1127</v>
      </c>
      <c r="C294" s="271"/>
      <c r="D294" s="271">
        <v>0</v>
      </c>
      <c r="E294" s="271">
        <v>0</v>
      </c>
    </row>
    <row r="295" spans="1:5" ht="19.5" customHeight="1">
      <c r="A295" s="263" t="s">
        <v>661</v>
      </c>
      <c r="B295" s="174" t="s">
        <v>1128</v>
      </c>
      <c r="C295" s="271"/>
      <c r="D295" s="271">
        <v>0</v>
      </c>
      <c r="E295" s="271">
        <v>0</v>
      </c>
    </row>
    <row r="296" spans="1:5" ht="19.5" customHeight="1" hidden="1">
      <c r="A296" s="263"/>
      <c r="B296" s="174" t="s">
        <v>1129</v>
      </c>
      <c r="C296" s="271"/>
      <c r="D296" s="271">
        <v>0</v>
      </c>
      <c r="E296" s="271">
        <v>0</v>
      </c>
    </row>
    <row r="297" spans="1:5" ht="19.5" customHeight="1">
      <c r="A297" s="266" t="s">
        <v>1130</v>
      </c>
      <c r="B297" s="267" t="s">
        <v>1131</v>
      </c>
      <c r="C297" s="272"/>
      <c r="D297" s="272">
        <f>D287+D290+D294+D295</f>
        <v>0</v>
      </c>
      <c r="E297" s="272">
        <f>E287+E290+E294+E295</f>
        <v>0</v>
      </c>
    </row>
    <row r="298" spans="1:5" ht="19.5" customHeight="1">
      <c r="A298" s="263" t="s">
        <v>695</v>
      </c>
      <c r="B298" s="174" t="s">
        <v>1132</v>
      </c>
      <c r="C298" s="271"/>
      <c r="D298" s="271">
        <v>0</v>
      </c>
      <c r="E298" s="271">
        <v>0</v>
      </c>
    </row>
    <row r="299" spans="1:5" ht="19.5" customHeight="1">
      <c r="A299" s="263" t="s">
        <v>698</v>
      </c>
      <c r="B299" s="174" t="s">
        <v>1133</v>
      </c>
      <c r="C299" s="271"/>
      <c r="D299" s="271">
        <v>0</v>
      </c>
      <c r="E299" s="271">
        <v>0</v>
      </c>
    </row>
    <row r="300" spans="1:5" ht="19.5" customHeight="1">
      <c r="A300" s="263" t="s">
        <v>701</v>
      </c>
      <c r="B300" s="174" t="s">
        <v>1134</v>
      </c>
      <c r="C300" s="271"/>
      <c r="D300" s="271">
        <v>198838</v>
      </c>
      <c r="E300" s="271">
        <v>198838</v>
      </c>
    </row>
    <row r="301" spans="1:5" ht="19.5" customHeight="1">
      <c r="A301" s="263" t="s">
        <v>703</v>
      </c>
      <c r="B301" s="174" t="s">
        <v>1135</v>
      </c>
      <c r="C301" s="271"/>
      <c r="D301" s="271">
        <v>334000</v>
      </c>
      <c r="E301" s="271">
        <v>334000</v>
      </c>
    </row>
    <row r="302" spans="1:5" ht="19.5" customHeight="1">
      <c r="A302" s="263" t="s">
        <v>706</v>
      </c>
      <c r="B302" s="174" t="s">
        <v>1136</v>
      </c>
      <c r="C302" s="271"/>
      <c r="D302" s="271">
        <v>0</v>
      </c>
      <c r="E302" s="271">
        <v>0</v>
      </c>
    </row>
    <row r="303" spans="1:5" ht="19.5" customHeight="1">
      <c r="A303" s="263" t="s">
        <v>1137</v>
      </c>
      <c r="B303" s="174" t="s">
        <v>1138</v>
      </c>
      <c r="C303" s="271"/>
      <c r="D303" s="271">
        <v>0</v>
      </c>
      <c r="E303" s="271">
        <v>0</v>
      </c>
    </row>
    <row r="304" spans="1:5" ht="19.5" customHeight="1">
      <c r="A304" s="266" t="s">
        <v>1139</v>
      </c>
      <c r="B304" s="267" t="s">
        <v>1140</v>
      </c>
      <c r="C304" s="272"/>
      <c r="D304" s="272">
        <f>SUM(D298:D303)</f>
        <v>532838</v>
      </c>
      <c r="E304" s="272">
        <f>SUM(E298:E303)</f>
        <v>532838</v>
      </c>
    </row>
    <row r="305" spans="1:5" ht="19.5" customHeight="1">
      <c r="A305" s="263" t="s">
        <v>1141</v>
      </c>
      <c r="B305" s="174" t="s">
        <v>1142</v>
      </c>
      <c r="C305" s="271"/>
      <c r="D305" s="271">
        <v>0</v>
      </c>
      <c r="E305" s="271">
        <v>0</v>
      </c>
    </row>
    <row r="306" spans="1:5" ht="19.5" customHeight="1">
      <c r="A306" s="263" t="s">
        <v>1143</v>
      </c>
      <c r="B306" s="174" t="s">
        <v>1144</v>
      </c>
      <c r="C306" s="271"/>
      <c r="D306" s="271">
        <v>0</v>
      </c>
      <c r="E306" s="271">
        <v>0</v>
      </c>
    </row>
    <row r="307" spans="1:5" ht="19.5" customHeight="1">
      <c r="A307" s="263" t="s">
        <v>1145</v>
      </c>
      <c r="B307" s="174" t="s">
        <v>1146</v>
      </c>
      <c r="C307" s="271"/>
      <c r="D307" s="271">
        <v>0</v>
      </c>
      <c r="E307" s="271">
        <v>0</v>
      </c>
    </row>
    <row r="308" spans="1:5" ht="19.5" customHeight="1">
      <c r="A308" s="263" t="s">
        <v>1147</v>
      </c>
      <c r="B308" s="174" t="s">
        <v>1148</v>
      </c>
      <c r="C308" s="271"/>
      <c r="D308" s="271">
        <v>0</v>
      </c>
      <c r="E308" s="271">
        <v>0</v>
      </c>
    </row>
    <row r="309" spans="1:5" ht="19.5" customHeight="1">
      <c r="A309" s="263" t="s">
        <v>1149</v>
      </c>
      <c r="B309" s="174" t="s">
        <v>1150</v>
      </c>
      <c r="C309" s="271"/>
      <c r="D309" s="271">
        <v>0</v>
      </c>
      <c r="E309" s="271">
        <v>0</v>
      </c>
    </row>
    <row r="310" spans="1:5" ht="19.5" customHeight="1" hidden="1">
      <c r="A310" s="263"/>
      <c r="B310" s="174" t="s">
        <v>1151</v>
      </c>
      <c r="C310" s="271"/>
      <c r="D310" s="271">
        <v>0</v>
      </c>
      <c r="E310" s="271">
        <v>0</v>
      </c>
    </row>
    <row r="311" spans="1:5" ht="19.5" customHeight="1" hidden="1">
      <c r="A311" s="263"/>
      <c r="B311" s="174" t="s">
        <v>1152</v>
      </c>
      <c r="C311" s="271"/>
      <c r="D311" s="271">
        <v>0</v>
      </c>
      <c r="E311" s="271">
        <v>0</v>
      </c>
    </row>
    <row r="312" spans="1:5" ht="19.5" customHeight="1" hidden="1">
      <c r="A312" s="263"/>
      <c r="B312" s="174" t="s">
        <v>1153</v>
      </c>
      <c r="C312" s="271"/>
      <c r="D312" s="271">
        <v>0</v>
      </c>
      <c r="E312" s="271">
        <v>0</v>
      </c>
    </row>
    <row r="313" spans="1:5" ht="19.5" customHeight="1" hidden="1">
      <c r="A313" s="263"/>
      <c r="B313" s="174" t="s">
        <v>1154</v>
      </c>
      <c r="C313" s="271"/>
      <c r="D313" s="271">
        <v>0</v>
      </c>
      <c r="E313" s="271">
        <v>0</v>
      </c>
    </row>
    <row r="314" spans="1:5" ht="19.5" customHeight="1">
      <c r="A314" s="266" t="s">
        <v>765</v>
      </c>
      <c r="B314" s="267" t="s">
        <v>1155</v>
      </c>
      <c r="C314" s="272"/>
      <c r="D314" s="272">
        <f>SUM(D305:D313)</f>
        <v>0</v>
      </c>
      <c r="E314" s="272">
        <f>E305+E306+E307+E308+E309</f>
        <v>0</v>
      </c>
    </row>
    <row r="315" spans="1:5" ht="26.25" customHeight="1">
      <c r="A315" s="266" t="s">
        <v>1156</v>
      </c>
      <c r="B315" s="174" t="s">
        <v>1157</v>
      </c>
      <c r="C315" s="271"/>
      <c r="D315" s="271">
        <v>0</v>
      </c>
      <c r="E315" s="271">
        <v>0</v>
      </c>
    </row>
    <row r="316" spans="1:8" ht="19.5" customHeight="1">
      <c r="A316" s="266" t="s">
        <v>329</v>
      </c>
      <c r="B316" s="267" t="s">
        <v>1158</v>
      </c>
      <c r="C316" s="272">
        <f>C286+C297+C304+C314+C315</f>
        <v>0</v>
      </c>
      <c r="D316" s="272">
        <f>D286+D297+D304+D314+D315</f>
        <v>532838</v>
      </c>
      <c r="E316" s="272">
        <f>E286+E297+E304+E314+E315</f>
        <v>532838</v>
      </c>
      <c r="G316" s="177"/>
      <c r="H316" s="178"/>
    </row>
    <row r="317" spans="1:5" ht="19.5" customHeight="1">
      <c r="A317" s="266" t="s">
        <v>99</v>
      </c>
      <c r="B317" s="267" t="s">
        <v>1159</v>
      </c>
      <c r="C317" s="245">
        <f>C316+C276</f>
        <v>323993</v>
      </c>
      <c r="D317" s="245">
        <f>D316+D276</f>
        <v>975405</v>
      </c>
      <c r="E317" s="245">
        <f>E316+E276</f>
        <v>889696</v>
      </c>
    </row>
    <row r="318" ht="19.5" customHeight="1">
      <c r="A318" s="263"/>
    </row>
    <row r="319" spans="1:2" ht="19.5" customHeight="1">
      <c r="A319" s="263"/>
      <c r="B319" s="172" t="s">
        <v>79</v>
      </c>
    </row>
    <row r="320" ht="19.5" customHeight="1">
      <c r="A320" s="263"/>
    </row>
    <row r="321" ht="19.5" customHeight="1">
      <c r="A321" s="263"/>
    </row>
    <row r="322" spans="1:5" ht="19.5" customHeight="1">
      <c r="A322" s="263"/>
      <c r="D322" s="247" t="s">
        <v>80</v>
      </c>
      <c r="E322" s="247"/>
    </row>
    <row r="323" spans="1:5" ht="19.5" customHeight="1">
      <c r="A323" s="263"/>
      <c r="D323" s="247" t="s">
        <v>81</v>
      </c>
      <c r="E323" s="247"/>
    </row>
    <row r="324" spans="1:5" ht="19.5" customHeight="1">
      <c r="A324" s="263"/>
      <c r="D324" s="247" t="s">
        <v>82</v>
      </c>
      <c r="E324" s="247"/>
    </row>
    <row r="325" ht="19.5" customHeight="1">
      <c r="A325" s="263"/>
    </row>
    <row r="326" ht="19.5" customHeight="1">
      <c r="A326" s="263"/>
    </row>
    <row r="327" ht="19.5" customHeight="1">
      <c r="A327" s="263"/>
    </row>
    <row r="328" ht="19.5" customHeight="1">
      <c r="A328" s="263"/>
    </row>
    <row r="329" ht="19.5" customHeight="1">
      <c r="A329" s="263"/>
    </row>
    <row r="330" ht="19.5" customHeight="1">
      <c r="A330" s="263"/>
    </row>
    <row r="331" ht="19.5" customHeight="1">
      <c r="A331" s="263"/>
    </row>
    <row r="332" ht="19.5" customHeight="1">
      <c r="A332" s="263"/>
    </row>
    <row r="333" ht="19.5" customHeight="1">
      <c r="A333" s="263"/>
    </row>
    <row r="334" ht="19.5" customHeight="1">
      <c r="A334" s="263"/>
    </row>
    <row r="335" ht="19.5" customHeight="1">
      <c r="A335" s="263"/>
    </row>
    <row r="336" ht="19.5" customHeight="1">
      <c r="A336" s="263"/>
    </row>
    <row r="337" ht="19.5" customHeight="1">
      <c r="A337" s="263"/>
    </row>
    <row r="338" ht="19.5" customHeight="1">
      <c r="A338" s="263"/>
    </row>
    <row r="339" ht="19.5" customHeight="1">
      <c r="A339" s="263"/>
    </row>
    <row r="340" ht="19.5" customHeight="1">
      <c r="A340" s="263"/>
    </row>
    <row r="341" ht="19.5" customHeight="1">
      <c r="A341" s="263"/>
    </row>
    <row r="342" ht="19.5" customHeight="1">
      <c r="A342" s="263"/>
    </row>
    <row r="343" ht="19.5" customHeight="1">
      <c r="A343" s="263"/>
    </row>
    <row r="344" ht="19.5" customHeight="1">
      <c r="A344" s="263"/>
    </row>
    <row r="345" ht="19.5" customHeight="1">
      <c r="A345" s="263"/>
    </row>
    <row r="346" ht="19.5" customHeight="1">
      <c r="A346" s="263"/>
    </row>
    <row r="347" ht="19.5" customHeight="1">
      <c r="A347" s="263"/>
    </row>
    <row r="348" ht="19.5" customHeight="1">
      <c r="A348" s="263"/>
    </row>
    <row r="349" ht="19.5" customHeight="1">
      <c r="A349" s="263"/>
    </row>
    <row r="350" ht="19.5" customHeight="1">
      <c r="A350" s="263"/>
    </row>
    <row r="351" ht="19.5" customHeight="1">
      <c r="A351" s="263"/>
    </row>
    <row r="352" ht="19.5" customHeight="1">
      <c r="A352" s="263"/>
    </row>
    <row r="353" ht="19.5" customHeight="1">
      <c r="A353" s="263"/>
    </row>
    <row r="354" ht="19.5" customHeight="1">
      <c r="A354" s="263"/>
    </row>
    <row r="355" ht="19.5" customHeight="1">
      <c r="A355" s="263"/>
    </row>
    <row r="356" ht="19.5" customHeight="1">
      <c r="A356" s="263"/>
    </row>
    <row r="357" ht="19.5" customHeight="1">
      <c r="A357" s="263"/>
    </row>
    <row r="358" ht="19.5" customHeight="1">
      <c r="A358" s="263"/>
    </row>
    <row r="359" ht="19.5" customHeight="1">
      <c r="A359" s="263"/>
    </row>
    <row r="360" ht="19.5" customHeight="1">
      <c r="A360" s="263"/>
    </row>
    <row r="361" ht="19.5" customHeight="1">
      <c r="A361" s="263"/>
    </row>
    <row r="362" ht="19.5" customHeight="1">
      <c r="A362" s="263"/>
    </row>
    <row r="363" ht="19.5" customHeight="1">
      <c r="A363" s="263"/>
    </row>
    <row r="364" ht="19.5" customHeight="1">
      <c r="A364" s="263"/>
    </row>
    <row r="365" ht="19.5" customHeight="1">
      <c r="A365" s="263"/>
    </row>
    <row r="366" ht="19.5" customHeight="1">
      <c r="A366" s="263"/>
    </row>
    <row r="367" ht="19.5" customHeight="1">
      <c r="A367" s="263"/>
    </row>
    <row r="368" ht="19.5" customHeight="1">
      <c r="A368" s="263"/>
    </row>
    <row r="369" ht="19.5" customHeight="1">
      <c r="A369" s="263"/>
    </row>
    <row r="370" ht="19.5" customHeight="1">
      <c r="A370" s="263"/>
    </row>
    <row r="371" ht="19.5" customHeight="1">
      <c r="A371" s="263"/>
    </row>
    <row r="372" ht="19.5" customHeight="1">
      <c r="A372" s="263"/>
    </row>
    <row r="373" ht="19.5" customHeight="1">
      <c r="A373" s="263"/>
    </row>
    <row r="374" ht="19.5" customHeight="1">
      <c r="A374" s="263"/>
    </row>
    <row r="375" ht="19.5" customHeight="1">
      <c r="A375" s="263"/>
    </row>
    <row r="376" ht="19.5" customHeight="1">
      <c r="A376" s="263"/>
    </row>
    <row r="377" ht="19.5" customHeight="1">
      <c r="A377" s="263"/>
    </row>
    <row r="378" ht="19.5" customHeight="1">
      <c r="A378" s="263"/>
    </row>
    <row r="379" ht="19.5" customHeight="1">
      <c r="A379" s="263"/>
    </row>
    <row r="380" ht="19.5" customHeight="1">
      <c r="A380" s="263"/>
    </row>
    <row r="381" ht="19.5" customHeight="1">
      <c r="A381" s="263"/>
    </row>
    <row r="382" ht="19.5" customHeight="1">
      <c r="A382" s="263"/>
    </row>
    <row r="383" ht="19.5" customHeight="1">
      <c r="A383" s="263"/>
    </row>
    <row r="384" ht="19.5" customHeight="1">
      <c r="A384" s="263"/>
    </row>
    <row r="385" ht="19.5" customHeight="1">
      <c r="A385" s="263"/>
    </row>
    <row r="386" ht="19.5" customHeight="1">
      <c r="A386" s="263"/>
    </row>
    <row r="387" ht="19.5" customHeight="1">
      <c r="A387" s="263"/>
    </row>
    <row r="388" ht="19.5" customHeight="1">
      <c r="A388" s="263"/>
    </row>
    <row r="389" ht="19.5" customHeight="1">
      <c r="A389" s="263"/>
    </row>
    <row r="390" ht="19.5" customHeight="1">
      <c r="A390" s="263"/>
    </row>
    <row r="391" ht="19.5" customHeight="1">
      <c r="A391" s="263"/>
    </row>
    <row r="392" ht="19.5" customHeight="1">
      <c r="A392" s="263"/>
    </row>
    <row r="393" ht="19.5" customHeight="1">
      <c r="A393" s="263"/>
    </row>
    <row r="394" ht="19.5" customHeight="1">
      <c r="A394" s="263"/>
    </row>
    <row r="395" ht="19.5" customHeight="1">
      <c r="A395" s="263"/>
    </row>
    <row r="396" ht="19.5" customHeight="1">
      <c r="A396" s="263"/>
    </row>
    <row r="397" ht="19.5" customHeight="1">
      <c r="A397" s="263"/>
    </row>
    <row r="398" ht="19.5" customHeight="1">
      <c r="A398" s="263"/>
    </row>
    <row r="399" ht="19.5" customHeight="1">
      <c r="A399" s="263"/>
    </row>
    <row r="400" ht="19.5" customHeight="1">
      <c r="A400" s="263"/>
    </row>
    <row r="401" ht="19.5" customHeight="1">
      <c r="A401" s="263"/>
    </row>
    <row r="402" ht="19.5" customHeight="1">
      <c r="A402" s="263"/>
    </row>
    <row r="403" ht="19.5" customHeight="1">
      <c r="A403" s="263"/>
    </row>
    <row r="404" ht="19.5" customHeight="1">
      <c r="A404" s="263"/>
    </row>
    <row r="405" ht="19.5" customHeight="1">
      <c r="A405" s="263"/>
    </row>
    <row r="406" ht="19.5" customHeight="1">
      <c r="A406" s="263"/>
    </row>
    <row r="407" ht="19.5" customHeight="1">
      <c r="A407" s="263"/>
    </row>
    <row r="408" ht="19.5" customHeight="1">
      <c r="A408" s="263"/>
    </row>
    <row r="409" ht="19.5" customHeight="1">
      <c r="A409" s="263"/>
    </row>
    <row r="410" ht="19.5" customHeight="1">
      <c r="A410" s="263"/>
    </row>
    <row r="411" ht="19.5" customHeight="1">
      <c r="A411" s="263"/>
    </row>
    <row r="412" ht="19.5" customHeight="1">
      <c r="A412" s="263"/>
    </row>
    <row r="413" ht="19.5" customHeight="1">
      <c r="A413" s="263"/>
    </row>
    <row r="414" ht="19.5" customHeight="1">
      <c r="A414" s="263"/>
    </row>
    <row r="415" ht="19.5" customHeight="1">
      <c r="A415" s="263"/>
    </row>
    <row r="416" ht="19.5" customHeight="1">
      <c r="A416" s="263"/>
    </row>
    <row r="417" ht="19.5" customHeight="1">
      <c r="A417" s="263"/>
    </row>
    <row r="418" ht="19.5" customHeight="1">
      <c r="A418" s="263"/>
    </row>
    <row r="419" ht="19.5" customHeight="1">
      <c r="A419" s="263"/>
    </row>
    <row r="420" ht="19.5" customHeight="1">
      <c r="A420" s="263"/>
    </row>
    <row r="421" ht="19.5" customHeight="1">
      <c r="A421" s="263"/>
    </row>
    <row r="422" ht="19.5" customHeight="1">
      <c r="A422" s="263"/>
    </row>
    <row r="423" ht="19.5" customHeight="1">
      <c r="A423" s="263"/>
    </row>
    <row r="424" ht="19.5" customHeight="1">
      <c r="A424" s="263"/>
    </row>
    <row r="425" ht="19.5" customHeight="1">
      <c r="A425" s="263"/>
    </row>
    <row r="426" ht="19.5" customHeight="1">
      <c r="A426" s="263"/>
    </row>
    <row r="427" ht="19.5" customHeight="1">
      <c r="A427" s="263"/>
    </row>
    <row r="428" ht="19.5" customHeight="1">
      <c r="A428" s="263"/>
    </row>
    <row r="429" ht="19.5" customHeight="1">
      <c r="A429" s="263"/>
    </row>
    <row r="430" ht="19.5" customHeight="1">
      <c r="A430" s="263"/>
    </row>
    <row r="431" ht="19.5" customHeight="1">
      <c r="A431" s="263"/>
    </row>
    <row r="432" ht="19.5" customHeight="1">
      <c r="A432" s="263"/>
    </row>
    <row r="433" ht="19.5" customHeight="1">
      <c r="A433" s="263"/>
    </row>
    <row r="434" ht="19.5" customHeight="1">
      <c r="A434" s="263"/>
    </row>
    <row r="435" ht="19.5" customHeight="1">
      <c r="A435" s="263"/>
    </row>
    <row r="436" ht="19.5" customHeight="1">
      <c r="A436" s="263"/>
    </row>
    <row r="437" ht="19.5" customHeight="1">
      <c r="A437" s="263"/>
    </row>
    <row r="438" ht="19.5" customHeight="1">
      <c r="A438" s="263"/>
    </row>
    <row r="439" ht="19.5" customHeight="1">
      <c r="A439" s="263"/>
    </row>
    <row r="440" ht="19.5" customHeight="1">
      <c r="A440" s="263"/>
    </row>
    <row r="441" ht="19.5" customHeight="1">
      <c r="A441" s="263"/>
    </row>
    <row r="442" ht="19.5" customHeight="1">
      <c r="A442" s="263"/>
    </row>
    <row r="443" ht="19.5" customHeight="1">
      <c r="A443" s="263"/>
    </row>
    <row r="444" ht="19.5" customHeight="1">
      <c r="A444" s="263"/>
    </row>
    <row r="445" ht="19.5" customHeight="1">
      <c r="A445" s="263"/>
    </row>
    <row r="446" ht="19.5" customHeight="1">
      <c r="A446" s="263"/>
    </row>
    <row r="447" ht="19.5" customHeight="1">
      <c r="A447" s="263"/>
    </row>
    <row r="448" ht="19.5" customHeight="1">
      <c r="A448" s="263"/>
    </row>
    <row r="449" ht="19.5" customHeight="1">
      <c r="A449" s="263"/>
    </row>
    <row r="450" ht="19.5" customHeight="1">
      <c r="A450" s="263"/>
    </row>
    <row r="451" ht="19.5" customHeight="1">
      <c r="A451" s="263"/>
    </row>
    <row r="452" ht="19.5" customHeight="1">
      <c r="A452" s="26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A1">
      <selection activeCell="B248" sqref="B248"/>
    </sheetView>
  </sheetViews>
  <sheetFormatPr defaultColWidth="9.00390625" defaultRowHeight="14.25"/>
  <cols>
    <col min="1" max="1" width="5.625" style="291" customWidth="1"/>
    <col min="2" max="2" width="52.75390625" style="172" customWidth="1"/>
    <col min="3" max="3" width="11.625" style="246" customWidth="1"/>
    <col min="4" max="4" width="13.125" style="246" customWidth="1"/>
    <col min="5" max="5" width="12.125" style="246" customWidth="1"/>
    <col min="6" max="6" width="9.00390625" style="149" customWidth="1"/>
    <col min="7" max="11" width="18.25390625" style="150" customWidth="1"/>
    <col min="12" max="16384" width="9.00390625" style="150" customWidth="1"/>
  </cols>
  <sheetData>
    <row r="1" spans="1:5" s="151" customFormat="1" ht="27.75" customHeight="1">
      <c r="A1" s="274"/>
      <c r="B1" s="357" t="s">
        <v>518</v>
      </c>
      <c r="C1" s="358"/>
      <c r="D1" s="358"/>
      <c r="E1" s="358"/>
    </row>
    <row r="2" spans="1:16" s="151" customFormat="1" ht="14.25">
      <c r="A2" s="274"/>
      <c r="B2" s="256" t="s">
        <v>3</v>
      </c>
      <c r="C2" s="222" t="s">
        <v>1160</v>
      </c>
      <c r="D2" s="275" t="s">
        <v>520</v>
      </c>
      <c r="E2" s="275" t="s">
        <v>521</v>
      </c>
      <c r="G2" s="152"/>
      <c r="H2" s="152"/>
      <c r="I2" s="152"/>
      <c r="J2" s="152"/>
      <c r="K2" s="152"/>
      <c r="L2" s="152" t="s">
        <v>522</v>
      </c>
      <c r="M2" s="152" t="s">
        <v>520</v>
      </c>
      <c r="N2" s="152" t="s">
        <v>523</v>
      </c>
      <c r="O2" s="152" t="s">
        <v>524</v>
      </c>
      <c r="P2" s="152" t="s">
        <v>521</v>
      </c>
    </row>
    <row r="3" spans="1:16" s="153" customFormat="1" ht="13.5" customHeight="1">
      <c r="A3" s="276" t="s">
        <v>525</v>
      </c>
      <c r="B3" s="277" t="s">
        <v>1161</v>
      </c>
      <c r="C3" s="264"/>
      <c r="D3" s="166">
        <v>22605</v>
      </c>
      <c r="E3" s="166">
        <v>22605</v>
      </c>
      <c r="G3" s="154"/>
      <c r="H3" s="154"/>
      <c r="I3" s="154"/>
      <c r="J3" s="154"/>
      <c r="K3" s="154"/>
      <c r="L3" s="154">
        <v>22605</v>
      </c>
      <c r="M3" s="154">
        <v>22605</v>
      </c>
      <c r="N3" s="154">
        <v>22605</v>
      </c>
      <c r="O3" s="154">
        <v>0</v>
      </c>
      <c r="P3" s="154">
        <v>22605</v>
      </c>
    </row>
    <row r="4" spans="1:16" s="153" customFormat="1" ht="17.25" customHeight="1">
      <c r="A4" s="276" t="s">
        <v>527</v>
      </c>
      <c r="B4" s="278" t="s">
        <v>1162</v>
      </c>
      <c r="C4" s="166"/>
      <c r="D4" s="166">
        <v>24111</v>
      </c>
      <c r="E4" s="166">
        <v>24111</v>
      </c>
      <c r="G4" s="154"/>
      <c r="H4" s="154"/>
      <c r="I4" s="154"/>
      <c r="J4" s="154"/>
      <c r="K4" s="154"/>
      <c r="L4" s="154">
        <v>23781</v>
      </c>
      <c r="M4" s="154">
        <v>24111</v>
      </c>
      <c r="N4" s="154">
        <v>24111</v>
      </c>
      <c r="O4" s="154">
        <v>0</v>
      </c>
      <c r="P4" s="154">
        <v>24111</v>
      </c>
    </row>
    <row r="5" spans="1:16" s="153" customFormat="1" ht="29.25" customHeight="1">
      <c r="A5" s="276" t="s">
        <v>529</v>
      </c>
      <c r="B5" s="277" t="s">
        <v>530</v>
      </c>
      <c r="C5" s="166"/>
      <c r="D5" s="166">
        <v>24445</v>
      </c>
      <c r="E5" s="166">
        <v>24445</v>
      </c>
      <c r="G5" s="154"/>
      <c r="H5" s="154"/>
      <c r="I5" s="154"/>
      <c r="J5" s="154"/>
      <c r="K5" s="154"/>
      <c r="L5" s="154">
        <v>21599</v>
      </c>
      <c r="M5" s="154">
        <v>24445</v>
      </c>
      <c r="N5" s="154">
        <v>24445</v>
      </c>
      <c r="O5" s="154">
        <v>0</v>
      </c>
      <c r="P5" s="154">
        <v>24445</v>
      </c>
    </row>
    <row r="6" spans="1:16" s="153" customFormat="1" ht="16.5" customHeight="1">
      <c r="A6" s="276" t="s">
        <v>531</v>
      </c>
      <c r="B6" s="277" t="s">
        <v>1163</v>
      </c>
      <c r="C6" s="166"/>
      <c r="D6" s="166">
        <v>1604</v>
      </c>
      <c r="E6" s="166">
        <v>1604</v>
      </c>
      <c r="G6" s="154"/>
      <c r="H6" s="154"/>
      <c r="I6" s="154"/>
      <c r="J6" s="154"/>
      <c r="K6" s="154"/>
      <c r="L6" s="154">
        <v>1604</v>
      </c>
      <c r="M6" s="154">
        <v>1604</v>
      </c>
      <c r="N6" s="154">
        <v>1604</v>
      </c>
      <c r="O6" s="154">
        <v>0</v>
      </c>
      <c r="P6" s="154">
        <v>1604</v>
      </c>
    </row>
    <row r="7" spans="1:16" s="153" customFormat="1" ht="14.25">
      <c r="A7" s="276" t="s">
        <v>533</v>
      </c>
      <c r="B7" s="279" t="s">
        <v>534</v>
      </c>
      <c r="C7" s="166"/>
      <c r="D7" s="166">
        <v>36817</v>
      </c>
      <c r="E7" s="166">
        <v>36817</v>
      </c>
      <c r="G7" s="154"/>
      <c r="H7" s="154"/>
      <c r="I7" s="154"/>
      <c r="J7" s="154"/>
      <c r="K7" s="154"/>
      <c r="L7" s="154">
        <v>23518</v>
      </c>
      <c r="M7" s="154">
        <v>36817</v>
      </c>
      <c r="N7" s="154">
        <v>36817</v>
      </c>
      <c r="O7" s="154">
        <v>0</v>
      </c>
      <c r="P7" s="154">
        <v>36817</v>
      </c>
    </row>
    <row r="8" spans="1:16" s="153" customFormat="1" ht="14.25">
      <c r="A8" s="276" t="s">
        <v>535</v>
      </c>
      <c r="B8" s="279" t="s">
        <v>536</v>
      </c>
      <c r="C8" s="166"/>
      <c r="D8" s="166">
        <v>4427</v>
      </c>
      <c r="E8" s="166">
        <v>4427</v>
      </c>
      <c r="G8" s="154"/>
      <c r="H8" s="154"/>
      <c r="I8" s="154"/>
      <c r="J8" s="154"/>
      <c r="K8" s="154"/>
      <c r="L8" s="154">
        <v>0</v>
      </c>
      <c r="M8" s="154">
        <v>4427</v>
      </c>
      <c r="N8" s="154">
        <v>4427</v>
      </c>
      <c r="O8" s="154">
        <v>0</v>
      </c>
      <c r="P8" s="154">
        <v>4427</v>
      </c>
    </row>
    <row r="9" spans="1:16" s="153" customFormat="1" ht="15">
      <c r="A9" s="280" t="s">
        <v>537</v>
      </c>
      <c r="B9" s="281" t="s">
        <v>538</v>
      </c>
      <c r="C9" s="166">
        <v>120904</v>
      </c>
      <c r="D9" s="166">
        <f>SUM(D3:D8)</f>
        <v>114009</v>
      </c>
      <c r="E9" s="166">
        <f>SUM(E3:E8)</f>
        <v>114009</v>
      </c>
      <c r="G9" s="155"/>
      <c r="H9" s="155"/>
      <c r="I9" s="155"/>
      <c r="J9" s="155"/>
      <c r="K9" s="155"/>
      <c r="L9" s="155">
        <v>93107</v>
      </c>
      <c r="M9" s="155">
        <v>114009</v>
      </c>
      <c r="N9" s="155">
        <v>114009</v>
      </c>
      <c r="O9" s="155">
        <v>0</v>
      </c>
      <c r="P9" s="155">
        <v>114009</v>
      </c>
    </row>
    <row r="10" spans="1:16" s="153" customFormat="1" ht="14.25">
      <c r="A10" s="173" t="s">
        <v>539</v>
      </c>
      <c r="B10" s="277" t="s">
        <v>1164</v>
      </c>
      <c r="C10" s="166">
        <v>18830</v>
      </c>
      <c r="D10" s="166">
        <v>15473</v>
      </c>
      <c r="E10" s="166">
        <v>15472</v>
      </c>
      <c r="G10" s="154"/>
      <c r="H10" s="154"/>
      <c r="I10" s="154"/>
      <c r="J10" s="154"/>
      <c r="K10" s="154"/>
      <c r="L10" s="154">
        <v>4977</v>
      </c>
      <c r="M10" s="154">
        <v>15473</v>
      </c>
      <c r="N10" s="154">
        <v>15472</v>
      </c>
      <c r="O10" s="154">
        <v>0</v>
      </c>
      <c r="P10" s="154">
        <v>15472</v>
      </c>
    </row>
    <row r="11" spans="1:16" s="153" customFormat="1" ht="15" customHeight="1">
      <c r="A11" s="280" t="s">
        <v>541</v>
      </c>
      <c r="B11" s="281" t="s">
        <v>542</v>
      </c>
      <c r="C11" s="166">
        <f>SUM(C10)</f>
        <v>18830</v>
      </c>
      <c r="D11" s="166">
        <f>SUM(D10)</f>
        <v>15473</v>
      </c>
      <c r="E11" s="166">
        <f>SUM(E10)</f>
        <v>15472</v>
      </c>
      <c r="G11" s="155"/>
      <c r="H11" s="155"/>
      <c r="I11" s="155"/>
      <c r="J11" s="155"/>
      <c r="K11" s="155"/>
      <c r="L11" s="155">
        <v>98084</v>
      </c>
      <c r="M11" s="155">
        <v>129482</v>
      </c>
      <c r="N11" s="155">
        <v>129481</v>
      </c>
      <c r="O11" s="155">
        <v>0</v>
      </c>
      <c r="P11" s="155">
        <v>129481</v>
      </c>
    </row>
    <row r="12" spans="1:16" s="156" customFormat="1" ht="18.75" customHeight="1">
      <c r="A12" s="282" t="s">
        <v>543</v>
      </c>
      <c r="B12" s="283" t="s">
        <v>544</v>
      </c>
      <c r="C12" s="166"/>
      <c r="D12" s="166">
        <v>0</v>
      </c>
      <c r="E12" s="166">
        <v>0</v>
      </c>
      <c r="G12" s="157"/>
      <c r="H12" s="157"/>
      <c r="I12" s="157"/>
      <c r="J12" s="157"/>
      <c r="K12" s="157"/>
      <c r="L12" s="157">
        <v>0</v>
      </c>
      <c r="M12" s="157">
        <v>0</v>
      </c>
      <c r="N12" s="157">
        <v>0</v>
      </c>
      <c r="O12" s="157">
        <v>0</v>
      </c>
      <c r="P12" s="157">
        <v>0</v>
      </c>
    </row>
    <row r="13" spans="1:16" s="156" customFormat="1" ht="14.25" hidden="1">
      <c r="A13" s="173"/>
      <c r="B13" s="277" t="s">
        <v>545</v>
      </c>
      <c r="C13" s="166"/>
      <c r="D13" s="166">
        <v>0</v>
      </c>
      <c r="E13" s="166">
        <v>0</v>
      </c>
      <c r="G13" s="158"/>
      <c r="H13" s="158"/>
      <c r="I13" s="158"/>
      <c r="J13" s="158"/>
      <c r="K13" s="158"/>
      <c r="L13" s="158">
        <v>0</v>
      </c>
      <c r="M13" s="158">
        <v>0</v>
      </c>
      <c r="N13" s="158">
        <v>0</v>
      </c>
      <c r="O13" s="158">
        <v>0</v>
      </c>
      <c r="P13" s="158">
        <v>0</v>
      </c>
    </row>
    <row r="14" spans="1:16" s="156" customFormat="1" ht="14.25" hidden="1">
      <c r="A14" s="173"/>
      <c r="B14" s="277" t="s">
        <v>546</v>
      </c>
      <c r="C14" s="166"/>
      <c r="D14" s="166">
        <v>0</v>
      </c>
      <c r="E14" s="166">
        <v>0</v>
      </c>
      <c r="G14" s="158"/>
      <c r="H14" s="158"/>
      <c r="I14" s="158"/>
      <c r="J14" s="158"/>
      <c r="K14" s="158"/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s="156" customFormat="1" ht="24" hidden="1">
      <c r="A15" s="173"/>
      <c r="B15" s="277" t="s">
        <v>547</v>
      </c>
      <c r="C15" s="166"/>
      <c r="D15" s="166">
        <v>0</v>
      </c>
      <c r="E15" s="166">
        <v>0</v>
      </c>
      <c r="G15" s="158"/>
      <c r="H15" s="158"/>
      <c r="I15" s="158"/>
      <c r="J15" s="158"/>
      <c r="K15" s="158"/>
      <c r="L15" s="158">
        <v>0</v>
      </c>
      <c r="M15" s="158">
        <v>0</v>
      </c>
      <c r="N15" s="158">
        <v>0</v>
      </c>
      <c r="O15" s="158">
        <v>0</v>
      </c>
      <c r="P15" s="158">
        <v>0</v>
      </c>
    </row>
    <row r="16" spans="1:16" s="156" customFormat="1" ht="24" hidden="1">
      <c r="A16" s="173"/>
      <c r="B16" s="277" t="s">
        <v>548</v>
      </c>
      <c r="C16" s="166"/>
      <c r="D16" s="166">
        <v>0</v>
      </c>
      <c r="E16" s="166">
        <v>0</v>
      </c>
      <c r="G16" s="158"/>
      <c r="H16" s="158"/>
      <c r="I16" s="158"/>
      <c r="J16" s="158"/>
      <c r="K16" s="158"/>
      <c r="L16" s="158">
        <v>0</v>
      </c>
      <c r="M16" s="158">
        <v>0</v>
      </c>
      <c r="N16" s="158">
        <v>0</v>
      </c>
      <c r="O16" s="158">
        <v>0</v>
      </c>
      <c r="P16" s="158">
        <v>0</v>
      </c>
    </row>
    <row r="17" spans="1:16" s="156" customFormat="1" ht="14.25" hidden="1">
      <c r="A17" s="173"/>
      <c r="B17" s="277" t="s">
        <v>549</v>
      </c>
      <c r="C17" s="166"/>
      <c r="D17" s="166">
        <v>0</v>
      </c>
      <c r="E17" s="166">
        <v>0</v>
      </c>
      <c r="G17" s="158"/>
      <c r="H17" s="158"/>
      <c r="I17" s="158"/>
      <c r="J17" s="158"/>
      <c r="K17" s="158"/>
      <c r="L17" s="158">
        <v>0</v>
      </c>
      <c r="M17" s="158">
        <v>0</v>
      </c>
      <c r="N17" s="158">
        <v>0</v>
      </c>
      <c r="O17" s="158">
        <v>0</v>
      </c>
      <c r="P17" s="158">
        <v>0</v>
      </c>
    </row>
    <row r="18" spans="1:16" s="156" customFormat="1" ht="15" hidden="1">
      <c r="A18" s="173"/>
      <c r="B18" s="277" t="s">
        <v>550</v>
      </c>
      <c r="C18" s="268"/>
      <c r="D18" s="268">
        <v>0</v>
      </c>
      <c r="E18" s="268">
        <v>0</v>
      </c>
      <c r="G18" s="158"/>
      <c r="H18" s="158"/>
      <c r="I18" s="158"/>
      <c r="J18" s="158"/>
      <c r="K18" s="158"/>
      <c r="L18" s="158">
        <v>0</v>
      </c>
      <c r="M18" s="158">
        <v>0</v>
      </c>
      <c r="N18" s="158">
        <v>0</v>
      </c>
      <c r="O18" s="158">
        <v>0</v>
      </c>
      <c r="P18" s="158">
        <v>0</v>
      </c>
    </row>
    <row r="19" spans="1:16" s="156" customFormat="1" ht="14.25" hidden="1">
      <c r="A19" s="173"/>
      <c r="B19" s="277" t="s">
        <v>551</v>
      </c>
      <c r="C19" s="166"/>
      <c r="D19" s="166">
        <v>0</v>
      </c>
      <c r="E19" s="166">
        <v>0</v>
      </c>
      <c r="G19" s="158"/>
      <c r="H19" s="158"/>
      <c r="I19" s="158"/>
      <c r="J19" s="158"/>
      <c r="K19" s="158"/>
      <c r="L19" s="158">
        <v>0</v>
      </c>
      <c r="M19" s="158">
        <v>0</v>
      </c>
      <c r="N19" s="158">
        <v>0</v>
      </c>
      <c r="O19" s="158">
        <v>0</v>
      </c>
      <c r="P19" s="158">
        <v>0</v>
      </c>
    </row>
    <row r="20" spans="1:16" s="156" customFormat="1" ht="14.25" hidden="1">
      <c r="A20" s="173"/>
      <c r="B20" s="277" t="s">
        <v>552</v>
      </c>
      <c r="C20" s="166"/>
      <c r="D20" s="166">
        <v>0</v>
      </c>
      <c r="E20" s="166">
        <v>0</v>
      </c>
      <c r="G20" s="158"/>
      <c r="H20" s="158"/>
      <c r="I20" s="158"/>
      <c r="J20" s="158"/>
      <c r="K20" s="158"/>
      <c r="L20" s="158">
        <v>0</v>
      </c>
      <c r="M20" s="158">
        <v>0</v>
      </c>
      <c r="N20" s="158">
        <v>0</v>
      </c>
      <c r="O20" s="158">
        <v>0</v>
      </c>
      <c r="P20" s="158">
        <v>0</v>
      </c>
    </row>
    <row r="21" spans="1:16" s="156" customFormat="1" ht="14.25" hidden="1">
      <c r="A21" s="173"/>
      <c r="B21" s="277" t="s">
        <v>553</v>
      </c>
      <c r="C21" s="166"/>
      <c r="D21" s="166">
        <v>0</v>
      </c>
      <c r="E21" s="166">
        <v>0</v>
      </c>
      <c r="G21" s="158"/>
      <c r="H21" s="158"/>
      <c r="I21" s="158"/>
      <c r="J21" s="158"/>
      <c r="K21" s="158"/>
      <c r="L21" s="158">
        <v>0</v>
      </c>
      <c r="M21" s="158">
        <v>0</v>
      </c>
      <c r="N21" s="158">
        <v>0</v>
      </c>
      <c r="O21" s="158">
        <v>0</v>
      </c>
      <c r="P21" s="158">
        <v>0</v>
      </c>
    </row>
    <row r="22" spans="1:16" s="156" customFormat="1" ht="15" hidden="1">
      <c r="A22" s="173"/>
      <c r="B22" s="277" t="s">
        <v>554</v>
      </c>
      <c r="C22" s="268"/>
      <c r="D22" s="268">
        <v>0</v>
      </c>
      <c r="E22" s="268">
        <v>0</v>
      </c>
      <c r="G22" s="158"/>
      <c r="H22" s="158"/>
      <c r="I22" s="158"/>
      <c r="J22" s="158"/>
      <c r="K22" s="158"/>
      <c r="L22" s="158">
        <v>0</v>
      </c>
      <c r="M22" s="158">
        <v>0</v>
      </c>
      <c r="N22" s="158">
        <v>0</v>
      </c>
      <c r="O22" s="158">
        <v>0</v>
      </c>
      <c r="P22" s="158">
        <v>0</v>
      </c>
    </row>
    <row r="23" spans="1:16" s="156" customFormat="1" ht="15" hidden="1">
      <c r="A23" s="173"/>
      <c r="B23" s="277" t="s">
        <v>555</v>
      </c>
      <c r="C23" s="268"/>
      <c r="D23" s="268">
        <v>0</v>
      </c>
      <c r="E23" s="268">
        <v>0</v>
      </c>
      <c r="G23" s="158"/>
      <c r="H23" s="158"/>
      <c r="I23" s="158"/>
      <c r="J23" s="158"/>
      <c r="K23" s="158"/>
      <c r="L23" s="158">
        <v>0</v>
      </c>
      <c r="M23" s="158">
        <v>0</v>
      </c>
      <c r="N23" s="158">
        <v>0</v>
      </c>
      <c r="O23" s="158">
        <v>0</v>
      </c>
      <c r="P23" s="158">
        <v>0</v>
      </c>
    </row>
    <row r="24" spans="1:16" s="156" customFormat="1" ht="15" hidden="1">
      <c r="A24" s="173"/>
      <c r="B24" s="277" t="s">
        <v>556</v>
      </c>
      <c r="C24" s="268"/>
      <c r="D24" s="268">
        <v>0</v>
      </c>
      <c r="E24" s="268">
        <v>0</v>
      </c>
      <c r="G24" s="158"/>
      <c r="H24" s="158"/>
      <c r="I24" s="158"/>
      <c r="J24" s="158"/>
      <c r="K24" s="158"/>
      <c r="L24" s="158">
        <v>0</v>
      </c>
      <c r="M24" s="158">
        <v>0</v>
      </c>
      <c r="N24" s="158">
        <v>0</v>
      </c>
      <c r="O24" s="158">
        <v>0</v>
      </c>
      <c r="P24" s="158">
        <v>0</v>
      </c>
    </row>
    <row r="25" spans="1:16" s="156" customFormat="1" ht="14.25" hidden="1">
      <c r="A25" s="173"/>
      <c r="B25" s="277" t="s">
        <v>557</v>
      </c>
      <c r="C25" s="166"/>
      <c r="D25" s="166">
        <v>0</v>
      </c>
      <c r="E25" s="166">
        <v>0</v>
      </c>
      <c r="G25" s="158"/>
      <c r="H25" s="158"/>
      <c r="I25" s="158"/>
      <c r="J25" s="158"/>
      <c r="K25" s="158"/>
      <c r="L25" s="158">
        <v>0</v>
      </c>
      <c r="M25" s="158">
        <v>0</v>
      </c>
      <c r="N25" s="158">
        <v>0</v>
      </c>
      <c r="O25" s="158">
        <v>0</v>
      </c>
      <c r="P25" s="158">
        <v>0</v>
      </c>
    </row>
    <row r="26" spans="1:16" s="156" customFormat="1" ht="14.25">
      <c r="A26" s="282" t="s">
        <v>558</v>
      </c>
      <c r="B26" s="283" t="s">
        <v>559</v>
      </c>
      <c r="C26" s="166"/>
      <c r="D26" s="166">
        <f>D13+D17</f>
        <v>0</v>
      </c>
      <c r="E26" s="166">
        <f>E13+E17</f>
        <v>0</v>
      </c>
      <c r="G26" s="157"/>
      <c r="H26" s="157"/>
      <c r="I26" s="157"/>
      <c r="J26" s="157"/>
      <c r="K26" s="157"/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1:16" s="156" customFormat="1" ht="14.25" hidden="1">
      <c r="A27" s="173"/>
      <c r="B27" s="277" t="s">
        <v>560</v>
      </c>
      <c r="C27" s="166"/>
      <c r="D27" s="166">
        <v>0</v>
      </c>
      <c r="E27" s="166">
        <v>0</v>
      </c>
      <c r="G27" s="158"/>
      <c r="H27" s="158"/>
      <c r="I27" s="158"/>
      <c r="J27" s="158"/>
      <c r="K27" s="158"/>
      <c r="L27" s="158">
        <v>0</v>
      </c>
      <c r="M27" s="158">
        <v>0</v>
      </c>
      <c r="N27" s="158">
        <v>0</v>
      </c>
      <c r="O27" s="158">
        <v>0</v>
      </c>
      <c r="P27" s="158">
        <v>0</v>
      </c>
    </row>
    <row r="28" spans="1:16" s="156" customFormat="1" ht="14.25" hidden="1">
      <c r="A28" s="173"/>
      <c r="B28" s="277" t="s">
        <v>561</v>
      </c>
      <c r="C28" s="166"/>
      <c r="D28" s="166">
        <v>0</v>
      </c>
      <c r="E28" s="166">
        <v>0</v>
      </c>
      <c r="G28" s="158"/>
      <c r="H28" s="158"/>
      <c r="I28" s="158"/>
      <c r="J28" s="158"/>
      <c r="K28" s="158"/>
      <c r="L28" s="158">
        <v>0</v>
      </c>
      <c r="M28" s="158">
        <v>0</v>
      </c>
      <c r="N28" s="158">
        <v>0</v>
      </c>
      <c r="O28" s="158">
        <v>0</v>
      </c>
      <c r="P28" s="158">
        <v>0</v>
      </c>
    </row>
    <row r="29" spans="1:16" s="156" customFormat="1" ht="24" hidden="1">
      <c r="A29" s="173"/>
      <c r="B29" s="277" t="s">
        <v>562</v>
      </c>
      <c r="C29" s="166"/>
      <c r="D29" s="166">
        <v>0</v>
      </c>
      <c r="E29" s="166">
        <v>0</v>
      </c>
      <c r="G29" s="158"/>
      <c r="H29" s="158"/>
      <c r="I29" s="158"/>
      <c r="J29" s="158"/>
      <c r="K29" s="158"/>
      <c r="L29" s="158">
        <v>0</v>
      </c>
      <c r="M29" s="158">
        <v>0</v>
      </c>
      <c r="N29" s="158">
        <v>0</v>
      </c>
      <c r="O29" s="158">
        <v>0</v>
      </c>
      <c r="P29" s="158">
        <v>0</v>
      </c>
    </row>
    <row r="30" spans="1:16" s="159" customFormat="1" ht="14.25" hidden="1">
      <c r="A30" s="284"/>
      <c r="B30" s="285" t="s">
        <v>563</v>
      </c>
      <c r="C30" s="166"/>
      <c r="D30" s="166">
        <v>0</v>
      </c>
      <c r="E30" s="166">
        <v>0</v>
      </c>
      <c r="G30" s="160"/>
      <c r="H30" s="160"/>
      <c r="I30" s="160"/>
      <c r="J30" s="160"/>
      <c r="K30" s="160"/>
      <c r="L30" s="160">
        <v>0</v>
      </c>
      <c r="M30" s="160">
        <v>0</v>
      </c>
      <c r="N30" s="160">
        <v>0</v>
      </c>
      <c r="O30" s="160">
        <v>0</v>
      </c>
      <c r="P30" s="160">
        <v>0</v>
      </c>
    </row>
    <row r="31" spans="1:16" s="159" customFormat="1" ht="14.25" hidden="1">
      <c r="A31" s="284"/>
      <c r="B31" s="285" t="s">
        <v>564</v>
      </c>
      <c r="C31" s="166"/>
      <c r="D31" s="166">
        <v>0</v>
      </c>
      <c r="E31" s="166">
        <v>0</v>
      </c>
      <c r="G31" s="160"/>
      <c r="H31" s="160"/>
      <c r="I31" s="160"/>
      <c r="J31" s="160"/>
      <c r="K31" s="160"/>
      <c r="L31" s="160">
        <v>0</v>
      </c>
      <c r="M31" s="160">
        <v>0</v>
      </c>
      <c r="N31" s="160">
        <v>0</v>
      </c>
      <c r="O31" s="160">
        <v>0</v>
      </c>
      <c r="P31" s="160">
        <v>0</v>
      </c>
    </row>
    <row r="32" spans="1:16" s="159" customFormat="1" ht="14.25" hidden="1">
      <c r="A32" s="284"/>
      <c r="B32" s="285" t="s">
        <v>565</v>
      </c>
      <c r="C32" s="166"/>
      <c r="D32" s="166">
        <v>0</v>
      </c>
      <c r="E32" s="166">
        <v>0</v>
      </c>
      <c r="G32" s="160"/>
      <c r="H32" s="160"/>
      <c r="I32" s="160"/>
      <c r="J32" s="160"/>
      <c r="K32" s="160"/>
      <c r="L32" s="160">
        <v>0</v>
      </c>
      <c r="M32" s="160">
        <v>0</v>
      </c>
      <c r="N32" s="160">
        <v>0</v>
      </c>
      <c r="O32" s="160">
        <v>0</v>
      </c>
      <c r="P32" s="160">
        <v>0</v>
      </c>
    </row>
    <row r="33" spans="1:16" s="159" customFormat="1" ht="14.25" hidden="1">
      <c r="A33" s="284"/>
      <c r="B33" s="285" t="s">
        <v>566</v>
      </c>
      <c r="C33" s="166"/>
      <c r="D33" s="166">
        <v>0</v>
      </c>
      <c r="E33" s="166">
        <v>0</v>
      </c>
      <c r="G33" s="160"/>
      <c r="H33" s="160"/>
      <c r="I33" s="160"/>
      <c r="J33" s="160"/>
      <c r="K33" s="160"/>
      <c r="L33" s="160">
        <v>0</v>
      </c>
      <c r="M33" s="160">
        <v>0</v>
      </c>
      <c r="N33" s="160">
        <v>0</v>
      </c>
      <c r="O33" s="160">
        <v>0</v>
      </c>
      <c r="P33" s="160">
        <v>0</v>
      </c>
    </row>
    <row r="34" spans="1:16" s="159" customFormat="1" ht="14.25" hidden="1">
      <c r="A34" s="284"/>
      <c r="B34" s="285" t="s">
        <v>567</v>
      </c>
      <c r="C34" s="166"/>
      <c r="D34" s="166">
        <v>0</v>
      </c>
      <c r="E34" s="166">
        <v>0</v>
      </c>
      <c r="G34" s="160"/>
      <c r="H34" s="160"/>
      <c r="I34" s="160"/>
      <c r="J34" s="160"/>
      <c r="K34" s="160"/>
      <c r="L34" s="160">
        <v>0</v>
      </c>
      <c r="M34" s="160">
        <v>0</v>
      </c>
      <c r="N34" s="160">
        <v>0</v>
      </c>
      <c r="O34" s="160">
        <v>0</v>
      </c>
      <c r="P34" s="160">
        <v>0</v>
      </c>
    </row>
    <row r="35" spans="1:16" s="159" customFormat="1" ht="15" hidden="1">
      <c r="A35" s="284"/>
      <c r="B35" s="285" t="s">
        <v>568</v>
      </c>
      <c r="C35" s="268"/>
      <c r="D35" s="268">
        <v>0</v>
      </c>
      <c r="E35" s="268">
        <v>0</v>
      </c>
      <c r="G35" s="160"/>
      <c r="H35" s="160"/>
      <c r="I35" s="160"/>
      <c r="J35" s="160"/>
      <c r="K35" s="160"/>
      <c r="L35" s="160">
        <v>0</v>
      </c>
      <c r="M35" s="160">
        <v>0</v>
      </c>
      <c r="N35" s="160">
        <v>0</v>
      </c>
      <c r="O35" s="160">
        <v>0</v>
      </c>
      <c r="P35" s="160">
        <v>0</v>
      </c>
    </row>
    <row r="36" spans="1:16" s="159" customFormat="1" ht="14.25" hidden="1">
      <c r="A36" s="284"/>
      <c r="B36" s="285" t="s">
        <v>569</v>
      </c>
      <c r="C36" s="166"/>
      <c r="D36" s="166">
        <v>0</v>
      </c>
      <c r="E36" s="166">
        <v>0</v>
      </c>
      <c r="G36" s="160"/>
      <c r="H36" s="160"/>
      <c r="I36" s="160"/>
      <c r="J36" s="160"/>
      <c r="K36" s="160"/>
      <c r="L36" s="160">
        <v>0</v>
      </c>
      <c r="M36" s="160">
        <v>0</v>
      </c>
      <c r="N36" s="160">
        <v>0</v>
      </c>
      <c r="O36" s="160">
        <v>0</v>
      </c>
      <c r="P36" s="160">
        <v>0</v>
      </c>
    </row>
    <row r="37" spans="1:16" s="159" customFormat="1" ht="14.25" hidden="1">
      <c r="A37" s="284"/>
      <c r="B37" s="285" t="s">
        <v>570</v>
      </c>
      <c r="C37" s="166"/>
      <c r="D37" s="166">
        <v>0</v>
      </c>
      <c r="E37" s="166">
        <v>0</v>
      </c>
      <c r="G37" s="160"/>
      <c r="H37" s="160"/>
      <c r="I37" s="160"/>
      <c r="J37" s="160"/>
      <c r="K37" s="160"/>
      <c r="L37" s="160">
        <v>0</v>
      </c>
      <c r="M37" s="160">
        <v>0</v>
      </c>
      <c r="N37" s="160">
        <v>0</v>
      </c>
      <c r="O37" s="160">
        <v>0</v>
      </c>
      <c r="P37" s="160">
        <v>0</v>
      </c>
    </row>
    <row r="38" spans="1:16" s="159" customFormat="1" ht="15" hidden="1">
      <c r="A38" s="284"/>
      <c r="B38" s="285" t="s">
        <v>571</v>
      </c>
      <c r="C38" s="268"/>
      <c r="D38" s="268">
        <v>0</v>
      </c>
      <c r="E38" s="268">
        <v>0</v>
      </c>
      <c r="G38" s="160"/>
      <c r="H38" s="160"/>
      <c r="I38" s="160"/>
      <c r="J38" s="160"/>
      <c r="K38" s="160"/>
      <c r="L38" s="160">
        <v>0</v>
      </c>
      <c r="M38" s="160">
        <v>0</v>
      </c>
      <c r="N38" s="160">
        <v>0</v>
      </c>
      <c r="O38" s="160">
        <v>0</v>
      </c>
      <c r="P38" s="160">
        <v>0</v>
      </c>
    </row>
    <row r="39" spans="1:16" s="159" customFormat="1" ht="14.25" hidden="1">
      <c r="A39" s="284"/>
      <c r="B39" s="285" t="s">
        <v>572</v>
      </c>
      <c r="C39" s="166"/>
      <c r="D39" s="166">
        <v>0</v>
      </c>
      <c r="E39" s="166">
        <v>0</v>
      </c>
      <c r="G39" s="160"/>
      <c r="H39" s="160"/>
      <c r="I39" s="160"/>
      <c r="J39" s="160"/>
      <c r="K39" s="160"/>
      <c r="L39" s="160">
        <v>0</v>
      </c>
      <c r="M39" s="160">
        <v>0</v>
      </c>
      <c r="N39" s="160">
        <v>0</v>
      </c>
      <c r="O39" s="160">
        <v>0</v>
      </c>
      <c r="P39" s="160">
        <v>0</v>
      </c>
    </row>
    <row r="40" spans="1:16" s="159" customFormat="1" ht="14.25" hidden="1">
      <c r="A40" s="284"/>
      <c r="B40" s="285" t="s">
        <v>573</v>
      </c>
      <c r="C40" s="166"/>
      <c r="D40" s="166">
        <v>0</v>
      </c>
      <c r="E40" s="166">
        <v>0</v>
      </c>
      <c r="G40" s="160"/>
      <c r="H40" s="160"/>
      <c r="I40" s="160"/>
      <c r="J40" s="160"/>
      <c r="K40" s="160"/>
      <c r="L40" s="160">
        <v>0</v>
      </c>
      <c r="M40" s="160">
        <v>0</v>
      </c>
      <c r="N40" s="160">
        <v>0</v>
      </c>
      <c r="O40" s="160">
        <v>0</v>
      </c>
      <c r="P40" s="160">
        <v>0</v>
      </c>
    </row>
    <row r="41" spans="1:16" s="159" customFormat="1" ht="14.25" hidden="1">
      <c r="A41" s="284"/>
      <c r="B41" s="285" t="s">
        <v>574</v>
      </c>
      <c r="C41" s="166"/>
      <c r="D41" s="166">
        <v>0</v>
      </c>
      <c r="E41" s="166">
        <v>0</v>
      </c>
      <c r="G41" s="160"/>
      <c r="H41" s="160"/>
      <c r="I41" s="160"/>
      <c r="J41" s="160"/>
      <c r="K41" s="160"/>
      <c r="L41" s="160">
        <v>0</v>
      </c>
      <c r="M41" s="160">
        <v>0</v>
      </c>
      <c r="N41" s="160">
        <v>0</v>
      </c>
      <c r="O41" s="160">
        <v>0</v>
      </c>
      <c r="P41" s="160">
        <v>0</v>
      </c>
    </row>
    <row r="42" spans="1:16" s="161" customFormat="1" ht="15">
      <c r="A42" s="280" t="s">
        <v>575</v>
      </c>
      <c r="B42" s="281" t="s">
        <v>576</v>
      </c>
      <c r="C42" s="166"/>
      <c r="D42" s="166">
        <v>98621</v>
      </c>
      <c r="E42" s="166">
        <f>E43+E44+E45+E46</f>
        <v>98621</v>
      </c>
      <c r="G42" s="155"/>
      <c r="H42" s="155"/>
      <c r="I42" s="155"/>
      <c r="J42" s="155"/>
      <c r="K42" s="155"/>
      <c r="L42" s="155">
        <v>98574</v>
      </c>
      <c r="M42" s="155">
        <v>98621</v>
      </c>
      <c r="N42" s="155">
        <v>101600</v>
      </c>
      <c r="O42" s="155">
        <v>0</v>
      </c>
      <c r="P42" s="155">
        <v>98621</v>
      </c>
    </row>
    <row r="43" spans="1:16" s="153" customFormat="1" ht="14.25" hidden="1">
      <c r="A43" s="276"/>
      <c r="B43" s="279" t="s">
        <v>577</v>
      </c>
      <c r="C43" s="166"/>
      <c r="D43" s="166">
        <v>0</v>
      </c>
      <c r="E43" s="166">
        <v>91777</v>
      </c>
      <c r="G43" s="154"/>
      <c r="H43" s="154"/>
      <c r="I43" s="154"/>
      <c r="J43" s="154"/>
      <c r="K43" s="154"/>
      <c r="L43" s="154">
        <v>0</v>
      </c>
      <c r="M43" s="154">
        <v>0</v>
      </c>
      <c r="N43" s="154">
        <v>0</v>
      </c>
      <c r="O43" s="154">
        <v>0</v>
      </c>
      <c r="P43" s="154">
        <v>91777</v>
      </c>
    </row>
    <row r="44" spans="1:16" s="153" customFormat="1" ht="14.25" hidden="1">
      <c r="A44" s="276"/>
      <c r="B44" s="279" t="s">
        <v>578</v>
      </c>
      <c r="C44" s="166"/>
      <c r="D44" s="166">
        <v>0</v>
      </c>
      <c r="E44" s="166">
        <v>12</v>
      </c>
      <c r="G44" s="154"/>
      <c r="H44" s="154"/>
      <c r="I44" s="154"/>
      <c r="J44" s="154"/>
      <c r="K44" s="154"/>
      <c r="L44" s="154">
        <v>0</v>
      </c>
      <c r="M44" s="154">
        <v>0</v>
      </c>
      <c r="N44" s="154">
        <v>0</v>
      </c>
      <c r="O44" s="154">
        <v>0</v>
      </c>
      <c r="P44" s="154">
        <v>12</v>
      </c>
    </row>
    <row r="45" spans="1:16" s="153" customFormat="1" ht="14.25" hidden="1">
      <c r="A45" s="276"/>
      <c r="B45" s="279" t="s">
        <v>579</v>
      </c>
      <c r="C45" s="166"/>
      <c r="D45" s="166">
        <v>0</v>
      </c>
      <c r="E45" s="166">
        <v>180</v>
      </c>
      <c r="G45" s="154"/>
      <c r="H45" s="154"/>
      <c r="I45" s="154"/>
      <c r="J45" s="154"/>
      <c r="K45" s="154"/>
      <c r="L45" s="154">
        <v>0</v>
      </c>
      <c r="M45" s="154">
        <v>0</v>
      </c>
      <c r="N45" s="154">
        <v>0</v>
      </c>
      <c r="O45" s="154">
        <v>0</v>
      </c>
      <c r="P45" s="154">
        <v>180</v>
      </c>
    </row>
    <row r="46" spans="1:16" s="153" customFormat="1" ht="14.25" hidden="1">
      <c r="A46" s="276"/>
      <c r="B46" s="279" t="s">
        <v>580</v>
      </c>
      <c r="C46" s="166"/>
      <c r="D46" s="166">
        <v>0</v>
      </c>
      <c r="E46" s="166">
        <v>6652</v>
      </c>
      <c r="G46" s="154"/>
      <c r="H46" s="154"/>
      <c r="I46" s="154"/>
      <c r="J46" s="154"/>
      <c r="K46" s="154"/>
      <c r="L46" s="154">
        <v>0</v>
      </c>
      <c r="M46" s="154">
        <v>0</v>
      </c>
      <c r="N46" s="154">
        <v>0</v>
      </c>
      <c r="O46" s="154">
        <v>0</v>
      </c>
      <c r="P46" s="154">
        <v>6652</v>
      </c>
    </row>
    <row r="47" spans="1:16" s="156" customFormat="1" ht="14.25" hidden="1">
      <c r="A47" s="173"/>
      <c r="B47" s="277" t="s">
        <v>581</v>
      </c>
      <c r="C47" s="166"/>
      <c r="D47" s="166">
        <v>0</v>
      </c>
      <c r="E47" s="166">
        <v>0</v>
      </c>
      <c r="G47" s="158"/>
      <c r="H47" s="158"/>
      <c r="I47" s="158"/>
      <c r="J47" s="158"/>
      <c r="K47" s="158"/>
      <c r="L47" s="158">
        <v>0</v>
      </c>
      <c r="M47" s="158">
        <v>0</v>
      </c>
      <c r="N47" s="158">
        <v>0</v>
      </c>
      <c r="O47" s="158">
        <v>0</v>
      </c>
      <c r="P47" s="158">
        <v>0</v>
      </c>
    </row>
    <row r="48" spans="1:16" s="156" customFormat="1" ht="15" hidden="1">
      <c r="A48" s="173"/>
      <c r="B48" s="277" t="s">
        <v>582</v>
      </c>
      <c r="C48" s="268"/>
      <c r="D48" s="268">
        <v>0</v>
      </c>
      <c r="E48" s="268">
        <v>0</v>
      </c>
      <c r="G48" s="158"/>
      <c r="H48" s="158"/>
      <c r="I48" s="158"/>
      <c r="J48" s="158"/>
      <c r="K48" s="158"/>
      <c r="L48" s="158">
        <v>0</v>
      </c>
      <c r="M48" s="158">
        <v>0</v>
      </c>
      <c r="N48" s="158">
        <v>0</v>
      </c>
      <c r="O48" s="158">
        <v>0</v>
      </c>
      <c r="P48" s="158">
        <v>0</v>
      </c>
    </row>
    <row r="49" spans="1:16" s="156" customFormat="1" ht="14.25" hidden="1">
      <c r="A49" s="173"/>
      <c r="B49" s="277" t="s">
        <v>583</v>
      </c>
      <c r="C49" s="166"/>
      <c r="D49" s="166">
        <v>0</v>
      </c>
      <c r="E49" s="166">
        <v>0</v>
      </c>
      <c r="G49" s="158"/>
      <c r="H49" s="158"/>
      <c r="I49" s="158"/>
      <c r="J49" s="158"/>
      <c r="K49" s="158"/>
      <c r="L49" s="158">
        <v>0</v>
      </c>
      <c r="M49" s="158">
        <v>0</v>
      </c>
      <c r="N49" s="158">
        <v>0</v>
      </c>
      <c r="O49" s="158">
        <v>0</v>
      </c>
      <c r="P49" s="158">
        <v>0</v>
      </c>
    </row>
    <row r="50" spans="1:16" s="153" customFormat="1" ht="14.25">
      <c r="A50" s="276" t="s">
        <v>584</v>
      </c>
      <c r="B50" s="279" t="s">
        <v>585</v>
      </c>
      <c r="C50" s="166"/>
      <c r="D50" s="166">
        <v>28192</v>
      </c>
      <c r="E50" s="166">
        <v>28192</v>
      </c>
      <c r="G50" s="154"/>
      <c r="H50" s="154"/>
      <c r="I50" s="154"/>
      <c r="J50" s="154"/>
      <c r="K50" s="154"/>
      <c r="L50" s="154">
        <v>24000</v>
      </c>
      <c r="M50" s="154">
        <v>28192</v>
      </c>
      <c r="N50" s="154">
        <v>31383</v>
      </c>
      <c r="O50" s="154">
        <v>0</v>
      </c>
      <c r="P50" s="154">
        <v>28192</v>
      </c>
    </row>
    <row r="51" spans="1:16" s="156" customFormat="1" ht="15" hidden="1">
      <c r="A51" s="173"/>
      <c r="B51" s="277" t="s">
        <v>586</v>
      </c>
      <c r="C51" s="268"/>
      <c r="D51" s="268">
        <v>0</v>
      </c>
      <c r="E51" s="268">
        <v>0</v>
      </c>
      <c r="G51" s="158"/>
      <c r="H51" s="158"/>
      <c r="I51" s="158"/>
      <c r="J51" s="158"/>
      <c r="K51" s="158"/>
      <c r="L51" s="158">
        <v>0</v>
      </c>
      <c r="M51" s="158">
        <v>0</v>
      </c>
      <c r="N51" s="158">
        <v>0</v>
      </c>
      <c r="O51" s="158">
        <v>0</v>
      </c>
      <c r="P51" s="158">
        <v>0</v>
      </c>
    </row>
    <row r="52" spans="1:16" s="156" customFormat="1" ht="14.25" hidden="1">
      <c r="A52" s="173"/>
      <c r="B52" s="277" t="s">
        <v>587</v>
      </c>
      <c r="C52" s="166"/>
      <c r="D52" s="166">
        <v>0</v>
      </c>
      <c r="E52" s="166">
        <v>0</v>
      </c>
      <c r="G52" s="158"/>
      <c r="H52" s="158"/>
      <c r="I52" s="158"/>
      <c r="J52" s="158"/>
      <c r="K52" s="158"/>
      <c r="L52" s="158">
        <v>0</v>
      </c>
      <c r="M52" s="158">
        <v>0</v>
      </c>
      <c r="N52" s="158">
        <v>0</v>
      </c>
      <c r="O52" s="158">
        <v>0</v>
      </c>
      <c r="P52" s="158">
        <v>0</v>
      </c>
    </row>
    <row r="53" spans="1:16" s="156" customFormat="1" ht="14.25" hidden="1">
      <c r="A53" s="173"/>
      <c r="B53" s="277" t="s">
        <v>588</v>
      </c>
      <c r="C53" s="166"/>
      <c r="D53" s="166">
        <v>0</v>
      </c>
      <c r="E53" s="166">
        <v>0</v>
      </c>
      <c r="G53" s="158"/>
      <c r="H53" s="158"/>
      <c r="I53" s="158"/>
      <c r="J53" s="158"/>
      <c r="K53" s="158"/>
      <c r="L53" s="158">
        <v>0</v>
      </c>
      <c r="M53" s="158">
        <v>0</v>
      </c>
      <c r="N53" s="158">
        <v>0</v>
      </c>
      <c r="O53" s="158">
        <v>0</v>
      </c>
      <c r="P53" s="158">
        <v>0</v>
      </c>
    </row>
    <row r="54" spans="1:16" s="156" customFormat="1" ht="12" hidden="1">
      <c r="A54" s="173"/>
      <c r="B54" s="277" t="s">
        <v>589</v>
      </c>
      <c r="C54" s="170"/>
      <c r="D54" s="170">
        <v>0</v>
      </c>
      <c r="E54" s="170">
        <v>0</v>
      </c>
      <c r="G54" s="158"/>
      <c r="H54" s="158"/>
      <c r="I54" s="158"/>
      <c r="J54" s="158"/>
      <c r="K54" s="158"/>
      <c r="L54" s="158">
        <v>0</v>
      </c>
      <c r="M54" s="158">
        <v>0</v>
      </c>
      <c r="N54" s="158">
        <v>0</v>
      </c>
      <c r="O54" s="158">
        <v>0</v>
      </c>
      <c r="P54" s="158">
        <v>0</v>
      </c>
    </row>
    <row r="55" spans="1:16" s="156" customFormat="1" ht="12" hidden="1">
      <c r="A55" s="173"/>
      <c r="B55" s="277" t="s">
        <v>590</v>
      </c>
      <c r="C55" s="170"/>
      <c r="D55" s="170">
        <v>0</v>
      </c>
      <c r="E55" s="170">
        <v>0</v>
      </c>
      <c r="G55" s="158"/>
      <c r="H55" s="158"/>
      <c r="I55" s="158"/>
      <c r="J55" s="158"/>
      <c r="K55" s="158"/>
      <c r="L55" s="158">
        <v>0</v>
      </c>
      <c r="M55" s="158">
        <v>0</v>
      </c>
      <c r="N55" s="158">
        <v>0</v>
      </c>
      <c r="O55" s="158">
        <v>0</v>
      </c>
      <c r="P55" s="158">
        <v>0</v>
      </c>
    </row>
    <row r="56" spans="1:16" s="156" customFormat="1" ht="12" hidden="1">
      <c r="A56" s="173"/>
      <c r="B56" s="277" t="s">
        <v>591</v>
      </c>
      <c r="C56" s="170"/>
      <c r="D56" s="170">
        <v>0</v>
      </c>
      <c r="E56" s="170">
        <v>0</v>
      </c>
      <c r="G56" s="158"/>
      <c r="H56" s="158"/>
      <c r="I56" s="158"/>
      <c r="J56" s="158"/>
      <c r="K56" s="158"/>
      <c r="L56" s="158">
        <v>0</v>
      </c>
      <c r="M56" s="158">
        <v>0</v>
      </c>
      <c r="N56" s="158">
        <v>0</v>
      </c>
      <c r="O56" s="158">
        <v>0</v>
      </c>
      <c r="P56" s="158">
        <v>0</v>
      </c>
    </row>
    <row r="57" spans="1:16" s="153" customFormat="1" ht="24">
      <c r="A57" s="173" t="s">
        <v>592</v>
      </c>
      <c r="B57" s="277" t="s">
        <v>1165</v>
      </c>
      <c r="C57" s="170"/>
      <c r="D57" s="170">
        <v>0</v>
      </c>
      <c r="E57" s="170">
        <v>28192</v>
      </c>
      <c r="G57" s="154"/>
      <c r="H57" s="154"/>
      <c r="I57" s="154"/>
      <c r="J57" s="154"/>
      <c r="K57" s="154"/>
      <c r="L57" s="154">
        <v>0</v>
      </c>
      <c r="M57" s="154">
        <v>0</v>
      </c>
      <c r="N57" s="154">
        <v>0</v>
      </c>
      <c r="O57" s="154">
        <v>0</v>
      </c>
      <c r="P57" s="154">
        <v>28192</v>
      </c>
    </row>
    <row r="58" spans="1:16" s="156" customFormat="1" ht="13.5" customHeight="1" hidden="1">
      <c r="A58" s="173"/>
      <c r="B58" s="277" t="s">
        <v>594</v>
      </c>
      <c r="C58" s="170"/>
      <c r="D58" s="170">
        <v>0</v>
      </c>
      <c r="E58" s="170">
        <v>0</v>
      </c>
      <c r="G58" s="158"/>
      <c r="H58" s="158"/>
      <c r="I58" s="158"/>
      <c r="J58" s="158"/>
      <c r="K58" s="158"/>
      <c r="L58" s="158">
        <v>0</v>
      </c>
      <c r="M58" s="158">
        <v>0</v>
      </c>
      <c r="N58" s="158">
        <v>0</v>
      </c>
      <c r="O58" s="158">
        <v>0</v>
      </c>
      <c r="P58" s="158">
        <v>0</v>
      </c>
    </row>
    <row r="59" spans="1:16" s="156" customFormat="1" ht="12" hidden="1">
      <c r="A59" s="173"/>
      <c r="B59" s="277" t="s">
        <v>595</v>
      </c>
      <c r="C59" s="170"/>
      <c r="D59" s="170">
        <v>0</v>
      </c>
      <c r="E59" s="170">
        <v>0</v>
      </c>
      <c r="G59" s="158"/>
      <c r="H59" s="158"/>
      <c r="I59" s="158"/>
      <c r="J59" s="158"/>
      <c r="K59" s="158"/>
      <c r="L59" s="158">
        <v>0</v>
      </c>
      <c r="M59" s="158">
        <v>0</v>
      </c>
      <c r="N59" s="158">
        <v>0</v>
      </c>
      <c r="O59" s="158">
        <v>0</v>
      </c>
      <c r="P59" s="158">
        <v>0</v>
      </c>
    </row>
    <row r="60" spans="1:16" s="156" customFormat="1" ht="12" hidden="1">
      <c r="A60" s="173"/>
      <c r="B60" s="277" t="s">
        <v>596</v>
      </c>
      <c r="C60" s="170"/>
      <c r="D60" s="170">
        <v>0</v>
      </c>
      <c r="E60" s="170">
        <v>0</v>
      </c>
      <c r="G60" s="158"/>
      <c r="H60" s="158"/>
      <c r="I60" s="158"/>
      <c r="J60" s="158"/>
      <c r="K60" s="158"/>
      <c r="L60" s="158">
        <v>0</v>
      </c>
      <c r="M60" s="158">
        <v>0</v>
      </c>
      <c r="N60" s="158">
        <v>0</v>
      </c>
      <c r="O60" s="158">
        <v>0</v>
      </c>
      <c r="P60" s="158">
        <v>0</v>
      </c>
    </row>
    <row r="61" spans="1:16" s="156" customFormat="1" ht="14.25" customHeight="1" hidden="1">
      <c r="A61" s="173"/>
      <c r="B61" s="277" t="s">
        <v>597</v>
      </c>
      <c r="C61" s="166"/>
      <c r="D61" s="166">
        <v>0</v>
      </c>
      <c r="E61" s="166">
        <v>0</v>
      </c>
      <c r="G61" s="158"/>
      <c r="H61" s="158"/>
      <c r="I61" s="158"/>
      <c r="J61" s="158"/>
      <c r="K61" s="158"/>
      <c r="L61" s="158">
        <v>0</v>
      </c>
      <c r="M61" s="158">
        <v>0</v>
      </c>
      <c r="N61" s="158">
        <v>0</v>
      </c>
      <c r="O61" s="158">
        <v>0</v>
      </c>
      <c r="P61" s="158">
        <v>0</v>
      </c>
    </row>
    <row r="62" spans="1:16" s="156" customFormat="1" ht="13.5" customHeight="1" hidden="1">
      <c r="A62" s="173"/>
      <c r="B62" s="277" t="s">
        <v>598</v>
      </c>
      <c r="C62" s="268"/>
      <c r="D62" s="268">
        <v>0</v>
      </c>
      <c r="E62" s="268">
        <v>0</v>
      </c>
      <c r="G62" s="158"/>
      <c r="H62" s="158"/>
      <c r="I62" s="158"/>
      <c r="J62" s="158"/>
      <c r="K62" s="158"/>
      <c r="L62" s="158">
        <v>0</v>
      </c>
      <c r="M62" s="158">
        <v>0</v>
      </c>
      <c r="N62" s="158">
        <v>0</v>
      </c>
      <c r="O62" s="158">
        <v>0</v>
      </c>
      <c r="P62" s="158">
        <v>0</v>
      </c>
    </row>
    <row r="63" spans="1:16" s="156" customFormat="1" ht="15" hidden="1">
      <c r="A63" s="173"/>
      <c r="B63" s="277" t="s">
        <v>599</v>
      </c>
      <c r="C63" s="268"/>
      <c r="D63" s="268">
        <v>0</v>
      </c>
      <c r="E63" s="268">
        <v>0</v>
      </c>
      <c r="G63" s="158"/>
      <c r="H63" s="158"/>
      <c r="I63" s="158"/>
      <c r="J63" s="158"/>
      <c r="K63" s="158"/>
      <c r="L63" s="158">
        <v>0</v>
      </c>
      <c r="M63" s="158">
        <v>0</v>
      </c>
      <c r="N63" s="158">
        <v>0</v>
      </c>
      <c r="O63" s="158">
        <v>0</v>
      </c>
      <c r="P63" s="158">
        <v>0</v>
      </c>
    </row>
    <row r="64" spans="1:16" s="156" customFormat="1" ht="24" hidden="1">
      <c r="A64" s="173"/>
      <c r="B64" s="277" t="s">
        <v>600</v>
      </c>
      <c r="C64" s="166"/>
      <c r="D64" s="166">
        <v>0</v>
      </c>
      <c r="E64" s="166">
        <v>0</v>
      </c>
      <c r="G64" s="158"/>
      <c r="H64" s="158"/>
      <c r="I64" s="158"/>
      <c r="J64" s="158"/>
      <c r="K64" s="158"/>
      <c r="L64" s="158">
        <v>0</v>
      </c>
      <c r="M64" s="158">
        <v>0</v>
      </c>
      <c r="N64" s="158">
        <v>0</v>
      </c>
      <c r="O64" s="158">
        <v>0</v>
      </c>
      <c r="P64" s="158">
        <v>0</v>
      </c>
    </row>
    <row r="65" spans="1:16" s="156" customFormat="1" ht="24" hidden="1">
      <c r="A65" s="173"/>
      <c r="B65" s="277" t="s">
        <v>601</v>
      </c>
      <c r="C65" s="166"/>
      <c r="D65" s="166">
        <v>0</v>
      </c>
      <c r="E65" s="166">
        <v>0</v>
      </c>
      <c r="G65" s="158"/>
      <c r="H65" s="158"/>
      <c r="I65" s="158"/>
      <c r="J65" s="158"/>
      <c r="K65" s="158"/>
      <c r="L65" s="158">
        <v>0</v>
      </c>
      <c r="M65" s="158">
        <v>0</v>
      </c>
      <c r="N65" s="158">
        <v>0</v>
      </c>
      <c r="O65" s="158">
        <v>0</v>
      </c>
      <c r="P65" s="158">
        <v>0</v>
      </c>
    </row>
    <row r="66" spans="1:16" s="156" customFormat="1" ht="12" hidden="1">
      <c r="A66" s="173"/>
      <c r="B66" s="277" t="s">
        <v>602</v>
      </c>
      <c r="C66" s="170"/>
      <c r="D66" s="170">
        <v>0</v>
      </c>
      <c r="E66" s="170">
        <v>0</v>
      </c>
      <c r="G66" s="158"/>
      <c r="H66" s="158"/>
      <c r="I66" s="158"/>
      <c r="J66" s="158"/>
      <c r="K66" s="158"/>
      <c r="L66" s="158">
        <v>0</v>
      </c>
      <c r="M66" s="158">
        <v>0</v>
      </c>
      <c r="N66" s="158">
        <v>0</v>
      </c>
      <c r="O66" s="158">
        <v>0</v>
      </c>
      <c r="P66" s="158">
        <v>0</v>
      </c>
    </row>
    <row r="67" spans="1:16" s="156" customFormat="1" ht="12" hidden="1">
      <c r="A67" s="173"/>
      <c r="B67" s="277" t="s">
        <v>603</v>
      </c>
      <c r="C67" s="170"/>
      <c r="D67" s="170">
        <v>0</v>
      </c>
      <c r="E67" s="170">
        <v>0</v>
      </c>
      <c r="G67" s="158"/>
      <c r="H67" s="158"/>
      <c r="I67" s="158"/>
      <c r="J67" s="158"/>
      <c r="K67" s="158"/>
      <c r="L67" s="158">
        <v>0</v>
      </c>
      <c r="M67" s="158">
        <v>0</v>
      </c>
      <c r="N67" s="158">
        <v>0</v>
      </c>
      <c r="O67" s="158">
        <v>0</v>
      </c>
      <c r="P67" s="158">
        <v>0</v>
      </c>
    </row>
    <row r="68" spans="1:16" s="156" customFormat="1" ht="12" hidden="1">
      <c r="A68" s="173"/>
      <c r="B68" s="277" t="s">
        <v>604</v>
      </c>
      <c r="C68" s="170"/>
      <c r="D68" s="170">
        <v>0</v>
      </c>
      <c r="E68" s="170">
        <v>0</v>
      </c>
      <c r="G68" s="158"/>
      <c r="H68" s="158"/>
      <c r="I68" s="158"/>
      <c r="J68" s="158"/>
      <c r="K68" s="158"/>
      <c r="L68" s="158">
        <v>0</v>
      </c>
      <c r="M68" s="158">
        <v>0</v>
      </c>
      <c r="N68" s="158">
        <v>0</v>
      </c>
      <c r="O68" s="158">
        <v>0</v>
      </c>
      <c r="P68" s="158">
        <v>0</v>
      </c>
    </row>
    <row r="69" spans="1:16" s="156" customFormat="1" ht="12" hidden="1">
      <c r="A69" s="173"/>
      <c r="B69" s="277" t="s">
        <v>605</v>
      </c>
      <c r="C69" s="170"/>
      <c r="D69" s="170">
        <v>0</v>
      </c>
      <c r="E69" s="170">
        <v>0</v>
      </c>
      <c r="G69" s="158"/>
      <c r="H69" s="158"/>
      <c r="I69" s="158"/>
      <c r="J69" s="158"/>
      <c r="K69" s="158"/>
      <c r="L69" s="158">
        <v>0</v>
      </c>
      <c r="M69" s="158">
        <v>0</v>
      </c>
      <c r="N69" s="158">
        <v>0</v>
      </c>
      <c r="O69" s="158">
        <v>0</v>
      </c>
      <c r="P69" s="158">
        <v>0</v>
      </c>
    </row>
    <row r="70" spans="1:16" s="156" customFormat="1" ht="12" hidden="1">
      <c r="A70" s="173"/>
      <c r="B70" s="277" t="s">
        <v>606</v>
      </c>
      <c r="C70" s="170"/>
      <c r="D70" s="170">
        <v>0</v>
      </c>
      <c r="E70" s="170">
        <v>0</v>
      </c>
      <c r="G70" s="158"/>
      <c r="H70" s="158"/>
      <c r="I70" s="158"/>
      <c r="J70" s="158"/>
      <c r="K70" s="158"/>
      <c r="L70" s="158">
        <v>0</v>
      </c>
      <c r="M70" s="158">
        <v>0</v>
      </c>
      <c r="N70" s="158">
        <v>0</v>
      </c>
      <c r="O70" s="158">
        <v>0</v>
      </c>
      <c r="P70" s="158">
        <v>0</v>
      </c>
    </row>
    <row r="71" spans="1:16" s="156" customFormat="1" ht="12" hidden="1">
      <c r="A71" s="173"/>
      <c r="B71" s="277" t="s">
        <v>607</v>
      </c>
      <c r="C71" s="170"/>
      <c r="D71" s="170">
        <v>0</v>
      </c>
      <c r="E71" s="170">
        <v>0</v>
      </c>
      <c r="G71" s="158"/>
      <c r="H71" s="158"/>
      <c r="I71" s="158"/>
      <c r="J71" s="158"/>
      <c r="K71" s="158"/>
      <c r="L71" s="158">
        <v>0</v>
      </c>
      <c r="M71" s="158">
        <v>0</v>
      </c>
      <c r="N71" s="158">
        <v>0</v>
      </c>
      <c r="O71" s="158">
        <v>0</v>
      </c>
      <c r="P71" s="158">
        <v>0</v>
      </c>
    </row>
    <row r="72" spans="1:16" s="156" customFormat="1" ht="12" hidden="1">
      <c r="A72" s="173"/>
      <c r="B72" s="277" t="s">
        <v>608</v>
      </c>
      <c r="C72" s="170"/>
      <c r="D72" s="170">
        <v>0</v>
      </c>
      <c r="E72" s="170">
        <v>0</v>
      </c>
      <c r="G72" s="158"/>
      <c r="H72" s="158"/>
      <c r="I72" s="158"/>
      <c r="J72" s="158"/>
      <c r="K72" s="158"/>
      <c r="L72" s="158">
        <v>0</v>
      </c>
      <c r="M72" s="158">
        <v>0</v>
      </c>
      <c r="N72" s="158">
        <v>0</v>
      </c>
      <c r="O72" s="158">
        <v>0</v>
      </c>
      <c r="P72" s="158">
        <v>0</v>
      </c>
    </row>
    <row r="73" spans="1:16" s="156" customFormat="1" ht="12" hidden="1">
      <c r="A73" s="173"/>
      <c r="B73" s="277" t="s">
        <v>609</v>
      </c>
      <c r="C73" s="170"/>
      <c r="D73" s="170">
        <v>0</v>
      </c>
      <c r="E73" s="170">
        <v>0</v>
      </c>
      <c r="G73" s="158"/>
      <c r="H73" s="158"/>
      <c r="I73" s="158"/>
      <c r="J73" s="158"/>
      <c r="K73" s="158"/>
      <c r="L73" s="158">
        <v>0</v>
      </c>
      <c r="M73" s="158">
        <v>0</v>
      </c>
      <c r="N73" s="158">
        <v>0</v>
      </c>
      <c r="O73" s="158">
        <v>0</v>
      </c>
      <c r="P73" s="158">
        <v>0</v>
      </c>
    </row>
    <row r="74" spans="1:16" s="156" customFormat="1" ht="12" hidden="1">
      <c r="A74" s="173"/>
      <c r="B74" s="277" t="s">
        <v>610</v>
      </c>
      <c r="C74" s="170"/>
      <c r="D74" s="170">
        <v>0</v>
      </c>
      <c r="E74" s="170">
        <v>0</v>
      </c>
      <c r="G74" s="158"/>
      <c r="H74" s="158"/>
      <c r="I74" s="158"/>
      <c r="J74" s="158"/>
      <c r="K74" s="158"/>
      <c r="L74" s="158">
        <v>0</v>
      </c>
      <c r="M74" s="158">
        <v>0</v>
      </c>
      <c r="N74" s="158">
        <v>0</v>
      </c>
      <c r="O74" s="158">
        <v>0</v>
      </c>
      <c r="P74" s="158">
        <v>0</v>
      </c>
    </row>
    <row r="75" spans="1:16" s="156" customFormat="1" ht="12" hidden="1">
      <c r="A75" s="173"/>
      <c r="B75" s="277" t="s">
        <v>611</v>
      </c>
      <c r="C75" s="170"/>
      <c r="D75" s="170">
        <v>0</v>
      </c>
      <c r="E75" s="170">
        <v>0</v>
      </c>
      <c r="G75" s="158"/>
      <c r="H75" s="158"/>
      <c r="I75" s="158"/>
      <c r="J75" s="158"/>
      <c r="K75" s="158"/>
      <c r="L75" s="158">
        <v>0</v>
      </c>
      <c r="M75" s="158">
        <v>0</v>
      </c>
      <c r="N75" s="158">
        <v>0</v>
      </c>
      <c r="O75" s="158">
        <v>0</v>
      </c>
      <c r="P75" s="158">
        <v>0</v>
      </c>
    </row>
    <row r="76" spans="1:16" s="153" customFormat="1" ht="14.25">
      <c r="A76" s="276" t="s">
        <v>612</v>
      </c>
      <c r="B76" s="279" t="s">
        <v>613</v>
      </c>
      <c r="C76" s="166"/>
      <c r="D76" s="166">
        <v>4259</v>
      </c>
      <c r="E76" s="166">
        <v>4259</v>
      </c>
      <c r="G76" s="154"/>
      <c r="H76" s="154"/>
      <c r="I76" s="154"/>
      <c r="J76" s="154"/>
      <c r="K76" s="154"/>
      <c r="L76" s="154">
        <v>4200</v>
      </c>
      <c r="M76" s="154">
        <v>4259</v>
      </c>
      <c r="N76" s="154">
        <v>5599</v>
      </c>
      <c r="O76" s="154">
        <v>0</v>
      </c>
      <c r="P76" s="154">
        <v>4259</v>
      </c>
    </row>
    <row r="77" spans="1:16" s="156" customFormat="1" ht="13.5" customHeight="1" hidden="1">
      <c r="A77" s="173"/>
      <c r="B77" s="277" t="s">
        <v>614</v>
      </c>
      <c r="C77" s="166"/>
      <c r="D77" s="166">
        <v>0</v>
      </c>
      <c r="E77" s="166">
        <v>0</v>
      </c>
      <c r="G77" s="158"/>
      <c r="H77" s="158"/>
      <c r="I77" s="158"/>
      <c r="J77" s="158"/>
      <c r="K77" s="158"/>
      <c r="L77" s="158">
        <v>0</v>
      </c>
      <c r="M77" s="158">
        <v>0</v>
      </c>
      <c r="N77" s="158">
        <v>0</v>
      </c>
      <c r="O77" s="158">
        <v>0</v>
      </c>
      <c r="P77" s="158">
        <v>0</v>
      </c>
    </row>
    <row r="78" spans="1:16" s="153" customFormat="1" ht="18.75" customHeight="1" hidden="1">
      <c r="A78" s="276"/>
      <c r="B78" s="279" t="s">
        <v>615</v>
      </c>
      <c r="C78" s="166"/>
      <c r="D78" s="166">
        <v>0</v>
      </c>
      <c r="E78" s="166">
        <v>4259</v>
      </c>
      <c r="G78" s="154"/>
      <c r="H78" s="154"/>
      <c r="I78" s="154"/>
      <c r="J78" s="154"/>
      <c r="K78" s="154"/>
      <c r="L78" s="154">
        <v>0</v>
      </c>
      <c r="M78" s="154">
        <v>0</v>
      </c>
      <c r="N78" s="154">
        <v>0</v>
      </c>
      <c r="O78" s="154">
        <v>0</v>
      </c>
      <c r="P78" s="154">
        <v>4259</v>
      </c>
    </row>
    <row r="79" spans="1:16" s="156" customFormat="1" ht="12" hidden="1">
      <c r="A79" s="173"/>
      <c r="B79" s="277" t="s">
        <v>616</v>
      </c>
      <c r="C79" s="170"/>
      <c r="D79" s="170">
        <v>0</v>
      </c>
      <c r="E79" s="170">
        <v>0</v>
      </c>
      <c r="G79" s="158"/>
      <c r="H79" s="158"/>
      <c r="I79" s="158"/>
      <c r="J79" s="158"/>
      <c r="K79" s="158"/>
      <c r="L79" s="158">
        <v>0</v>
      </c>
      <c r="M79" s="158">
        <v>0</v>
      </c>
      <c r="N79" s="158">
        <v>0</v>
      </c>
      <c r="O79" s="158">
        <v>0</v>
      </c>
      <c r="P79" s="158">
        <v>0</v>
      </c>
    </row>
    <row r="80" spans="1:16" s="156" customFormat="1" ht="12" hidden="1">
      <c r="A80" s="173"/>
      <c r="B80" s="277" t="s">
        <v>617</v>
      </c>
      <c r="C80" s="170"/>
      <c r="D80" s="170">
        <v>0</v>
      </c>
      <c r="E80" s="170">
        <v>0</v>
      </c>
      <c r="G80" s="158"/>
      <c r="H80" s="158"/>
      <c r="I80" s="158"/>
      <c r="J80" s="158"/>
      <c r="K80" s="158"/>
      <c r="L80" s="158">
        <v>0</v>
      </c>
      <c r="M80" s="158">
        <v>0</v>
      </c>
      <c r="N80" s="158">
        <v>0</v>
      </c>
      <c r="O80" s="158">
        <v>0</v>
      </c>
      <c r="P80" s="158">
        <v>0</v>
      </c>
    </row>
    <row r="81" spans="1:16" s="153" customFormat="1" ht="13.5" customHeight="1">
      <c r="A81" s="276" t="s">
        <v>618</v>
      </c>
      <c r="B81" s="279" t="s">
        <v>619</v>
      </c>
      <c r="C81" s="170"/>
      <c r="D81" s="170">
        <v>24369</v>
      </c>
      <c r="E81" s="170">
        <v>24369</v>
      </c>
      <c r="G81" s="154"/>
      <c r="H81" s="154"/>
      <c r="I81" s="154"/>
      <c r="J81" s="154"/>
      <c r="K81" s="154"/>
      <c r="L81" s="154">
        <v>17000</v>
      </c>
      <c r="M81" s="154">
        <v>24369</v>
      </c>
      <c r="N81" s="154">
        <v>25678</v>
      </c>
      <c r="O81" s="154">
        <v>0</v>
      </c>
      <c r="P81" s="154">
        <v>24369</v>
      </c>
    </row>
    <row r="82" spans="1:16" s="156" customFormat="1" ht="12" hidden="1">
      <c r="A82" s="173"/>
      <c r="B82" s="277" t="s">
        <v>620</v>
      </c>
      <c r="C82" s="170"/>
      <c r="D82" s="170">
        <v>0</v>
      </c>
      <c r="E82" s="170">
        <v>0</v>
      </c>
      <c r="G82" s="158"/>
      <c r="H82" s="158"/>
      <c r="I82" s="158"/>
      <c r="J82" s="158"/>
      <c r="K82" s="158"/>
      <c r="L82" s="158">
        <v>0</v>
      </c>
      <c r="M82" s="158">
        <v>0</v>
      </c>
      <c r="N82" s="158">
        <v>0</v>
      </c>
      <c r="O82" s="158">
        <v>0</v>
      </c>
      <c r="P82" s="158">
        <v>0</v>
      </c>
    </row>
    <row r="83" spans="1:16" s="156" customFormat="1" ht="12" hidden="1">
      <c r="A83" s="173"/>
      <c r="B83" s="277" t="s">
        <v>621</v>
      </c>
      <c r="C83" s="170"/>
      <c r="D83" s="170">
        <v>0</v>
      </c>
      <c r="E83" s="170">
        <v>0</v>
      </c>
      <c r="G83" s="158"/>
      <c r="H83" s="158"/>
      <c r="I83" s="158"/>
      <c r="J83" s="158"/>
      <c r="K83" s="158"/>
      <c r="L83" s="158">
        <v>0</v>
      </c>
      <c r="M83" s="158">
        <v>0</v>
      </c>
      <c r="N83" s="158">
        <v>0</v>
      </c>
      <c r="O83" s="158">
        <v>0</v>
      </c>
      <c r="P83" s="158">
        <v>0</v>
      </c>
    </row>
    <row r="84" spans="1:16" s="156" customFormat="1" ht="24" hidden="1">
      <c r="A84" s="173"/>
      <c r="B84" s="277" t="s">
        <v>622</v>
      </c>
      <c r="C84" s="170"/>
      <c r="D84" s="170">
        <v>0</v>
      </c>
      <c r="E84" s="170">
        <v>0</v>
      </c>
      <c r="G84" s="158"/>
      <c r="H84" s="158"/>
      <c r="I84" s="158"/>
      <c r="J84" s="158"/>
      <c r="K84" s="158"/>
      <c r="L84" s="158">
        <v>0</v>
      </c>
      <c r="M84" s="158">
        <v>0</v>
      </c>
      <c r="N84" s="158">
        <v>0</v>
      </c>
      <c r="O84" s="158">
        <v>0</v>
      </c>
      <c r="P84" s="158">
        <v>0</v>
      </c>
    </row>
    <row r="85" spans="1:16" s="156" customFormat="1" ht="14.25" hidden="1">
      <c r="A85" s="173"/>
      <c r="B85" s="277" t="s">
        <v>623</v>
      </c>
      <c r="C85" s="166"/>
      <c r="D85" s="166">
        <v>0</v>
      </c>
      <c r="E85" s="166">
        <v>0</v>
      </c>
      <c r="G85" s="158"/>
      <c r="H85" s="158"/>
      <c r="I85" s="158"/>
      <c r="J85" s="158"/>
      <c r="K85" s="158"/>
      <c r="L85" s="158">
        <v>0</v>
      </c>
      <c r="M85" s="158">
        <v>0</v>
      </c>
      <c r="N85" s="158">
        <v>0</v>
      </c>
      <c r="O85" s="158">
        <v>0</v>
      </c>
      <c r="P85" s="158">
        <v>0</v>
      </c>
    </row>
    <row r="86" spans="1:16" s="156" customFormat="1" ht="14.25" hidden="1">
      <c r="A86" s="173"/>
      <c r="B86" s="277" t="s">
        <v>624</v>
      </c>
      <c r="C86" s="166"/>
      <c r="D86" s="166">
        <v>0</v>
      </c>
      <c r="E86" s="166">
        <v>0</v>
      </c>
      <c r="G86" s="158"/>
      <c r="H86" s="158"/>
      <c r="I86" s="158"/>
      <c r="J86" s="158"/>
      <c r="K86" s="158"/>
      <c r="L86" s="158">
        <v>0</v>
      </c>
      <c r="M86" s="158">
        <v>0</v>
      </c>
      <c r="N86" s="158">
        <v>0</v>
      </c>
      <c r="O86" s="158">
        <v>0</v>
      </c>
      <c r="P86" s="158">
        <v>0</v>
      </c>
    </row>
    <row r="87" spans="1:16" s="156" customFormat="1" ht="12" hidden="1">
      <c r="A87" s="173"/>
      <c r="B87" s="277" t="s">
        <v>625</v>
      </c>
      <c r="C87" s="170"/>
      <c r="D87" s="170">
        <v>0</v>
      </c>
      <c r="E87" s="170">
        <v>0</v>
      </c>
      <c r="G87" s="158"/>
      <c r="H87" s="158"/>
      <c r="I87" s="158"/>
      <c r="J87" s="158"/>
      <c r="K87" s="158"/>
      <c r="L87" s="158">
        <v>0</v>
      </c>
      <c r="M87" s="158">
        <v>0</v>
      </c>
      <c r="N87" s="158">
        <v>0</v>
      </c>
      <c r="O87" s="158">
        <v>0</v>
      </c>
      <c r="P87" s="158">
        <v>0</v>
      </c>
    </row>
    <row r="88" spans="1:16" s="156" customFormat="1" ht="12" hidden="1">
      <c r="A88" s="173"/>
      <c r="B88" s="277" t="s">
        <v>626</v>
      </c>
      <c r="C88" s="170"/>
      <c r="D88" s="170">
        <v>0</v>
      </c>
      <c r="E88" s="170">
        <v>0</v>
      </c>
      <c r="G88" s="158"/>
      <c r="H88" s="158"/>
      <c r="I88" s="158"/>
      <c r="J88" s="158"/>
      <c r="K88" s="158"/>
      <c r="L88" s="158">
        <v>0</v>
      </c>
      <c r="M88" s="158">
        <v>0</v>
      </c>
      <c r="N88" s="158">
        <v>0</v>
      </c>
      <c r="O88" s="158">
        <v>0</v>
      </c>
      <c r="P88" s="158">
        <v>0</v>
      </c>
    </row>
    <row r="89" spans="1:16" s="153" customFormat="1" ht="14.25" hidden="1">
      <c r="A89" s="276"/>
      <c r="B89" s="279" t="s">
        <v>627</v>
      </c>
      <c r="C89" s="170"/>
      <c r="D89" s="170">
        <v>0</v>
      </c>
      <c r="E89" s="170">
        <v>23596</v>
      </c>
      <c r="G89" s="154"/>
      <c r="H89" s="154"/>
      <c r="I89" s="154"/>
      <c r="J89" s="154"/>
      <c r="K89" s="154"/>
      <c r="L89" s="154">
        <v>0</v>
      </c>
      <c r="M89" s="154">
        <v>0</v>
      </c>
      <c r="N89" s="154">
        <v>0</v>
      </c>
      <c r="O89" s="154">
        <v>0</v>
      </c>
      <c r="P89" s="154">
        <v>23596</v>
      </c>
    </row>
    <row r="90" spans="1:16" s="153" customFormat="1" ht="14.25" hidden="1">
      <c r="A90" s="276"/>
      <c r="B90" s="279" t="s">
        <v>628</v>
      </c>
      <c r="C90" s="170"/>
      <c r="D90" s="170">
        <v>0</v>
      </c>
      <c r="E90" s="170">
        <v>773</v>
      </c>
      <c r="G90" s="154"/>
      <c r="H90" s="154"/>
      <c r="I90" s="154"/>
      <c r="J90" s="154"/>
      <c r="K90" s="154"/>
      <c r="L90" s="154">
        <v>0</v>
      </c>
      <c r="M90" s="154">
        <v>0</v>
      </c>
      <c r="N90" s="154">
        <v>0</v>
      </c>
      <c r="O90" s="154">
        <v>0</v>
      </c>
      <c r="P90" s="154">
        <v>773</v>
      </c>
    </row>
    <row r="91" spans="1:16" s="156" customFormat="1" ht="12" hidden="1">
      <c r="A91" s="173"/>
      <c r="B91" s="277" t="s">
        <v>629</v>
      </c>
      <c r="C91" s="170"/>
      <c r="D91" s="170">
        <v>0</v>
      </c>
      <c r="E91" s="170">
        <v>0</v>
      </c>
      <c r="G91" s="158"/>
      <c r="H91" s="158"/>
      <c r="I91" s="158"/>
      <c r="J91" s="158"/>
      <c r="K91" s="158"/>
      <c r="L91" s="158">
        <v>0</v>
      </c>
      <c r="M91" s="158">
        <v>0</v>
      </c>
      <c r="N91" s="158">
        <v>0</v>
      </c>
      <c r="O91" s="158">
        <v>0</v>
      </c>
      <c r="P91" s="158">
        <v>0</v>
      </c>
    </row>
    <row r="92" spans="1:16" s="156" customFormat="1" ht="12" hidden="1">
      <c r="A92" s="173"/>
      <c r="B92" s="277" t="s">
        <v>630</v>
      </c>
      <c r="C92" s="170"/>
      <c r="D92" s="170">
        <v>0</v>
      </c>
      <c r="E92" s="170">
        <v>0</v>
      </c>
      <c r="G92" s="158"/>
      <c r="H92" s="158"/>
      <c r="I92" s="158"/>
      <c r="J92" s="158"/>
      <c r="K92" s="158"/>
      <c r="L92" s="158">
        <v>0</v>
      </c>
      <c r="M92" s="158">
        <v>0</v>
      </c>
      <c r="N92" s="158">
        <v>0</v>
      </c>
      <c r="O92" s="158">
        <v>0</v>
      </c>
      <c r="P92" s="158">
        <v>0</v>
      </c>
    </row>
    <row r="93" spans="1:16" s="156" customFormat="1" ht="12" hidden="1">
      <c r="A93" s="173"/>
      <c r="B93" s="277" t="s">
        <v>631</v>
      </c>
      <c r="C93" s="170"/>
      <c r="D93" s="170">
        <v>0</v>
      </c>
      <c r="E93" s="170">
        <v>0</v>
      </c>
      <c r="G93" s="158"/>
      <c r="H93" s="158"/>
      <c r="I93" s="158"/>
      <c r="J93" s="158"/>
      <c r="K93" s="158"/>
      <c r="L93" s="158">
        <v>0</v>
      </c>
      <c r="M93" s="158">
        <v>0</v>
      </c>
      <c r="N93" s="158">
        <v>0</v>
      </c>
      <c r="O93" s="158">
        <v>0</v>
      </c>
      <c r="P93" s="158">
        <v>0</v>
      </c>
    </row>
    <row r="94" spans="1:16" s="156" customFormat="1" ht="14.25" hidden="1">
      <c r="A94" s="173"/>
      <c r="B94" s="277" t="s">
        <v>632</v>
      </c>
      <c r="C94" s="166"/>
      <c r="D94" s="166">
        <v>0</v>
      </c>
      <c r="E94" s="166">
        <v>0</v>
      </c>
      <c r="G94" s="158"/>
      <c r="H94" s="158"/>
      <c r="I94" s="158"/>
      <c r="J94" s="158"/>
      <c r="K94" s="158"/>
      <c r="L94" s="158">
        <v>0</v>
      </c>
      <c r="M94" s="158">
        <v>0</v>
      </c>
      <c r="N94" s="158">
        <v>0</v>
      </c>
      <c r="O94" s="158">
        <v>0</v>
      </c>
      <c r="P94" s="158">
        <v>0</v>
      </c>
    </row>
    <row r="95" spans="1:16" s="156" customFormat="1" ht="14.25" hidden="1">
      <c r="A95" s="173"/>
      <c r="B95" s="277" t="s">
        <v>633</v>
      </c>
      <c r="C95" s="166"/>
      <c r="D95" s="166">
        <v>0</v>
      </c>
      <c r="E95" s="166">
        <v>0</v>
      </c>
      <c r="G95" s="158"/>
      <c r="H95" s="158"/>
      <c r="I95" s="158"/>
      <c r="J95" s="158"/>
      <c r="K95" s="158"/>
      <c r="L95" s="158">
        <v>0</v>
      </c>
      <c r="M95" s="158">
        <v>0</v>
      </c>
      <c r="N95" s="158">
        <v>0</v>
      </c>
      <c r="O95" s="158">
        <v>0</v>
      </c>
      <c r="P95" s="158">
        <v>0</v>
      </c>
    </row>
    <row r="96" spans="1:16" s="156" customFormat="1" ht="14.25" hidden="1">
      <c r="A96" s="173"/>
      <c r="B96" s="277" t="s">
        <v>634</v>
      </c>
      <c r="C96" s="166"/>
      <c r="D96" s="166">
        <v>0</v>
      </c>
      <c r="E96" s="166">
        <v>0</v>
      </c>
      <c r="G96" s="158"/>
      <c r="H96" s="158"/>
      <c r="I96" s="158"/>
      <c r="J96" s="158"/>
      <c r="K96" s="158"/>
      <c r="L96" s="158">
        <v>0</v>
      </c>
      <c r="M96" s="158">
        <v>0</v>
      </c>
      <c r="N96" s="158">
        <v>0</v>
      </c>
      <c r="O96" s="158">
        <v>0</v>
      </c>
      <c r="P96" s="158">
        <v>0</v>
      </c>
    </row>
    <row r="97" spans="1:16" s="156" customFormat="1" ht="15.75" customHeight="1" hidden="1">
      <c r="A97" s="173"/>
      <c r="B97" s="277" t="s">
        <v>635</v>
      </c>
      <c r="C97" s="166"/>
      <c r="D97" s="166">
        <v>0</v>
      </c>
      <c r="E97" s="166">
        <v>0</v>
      </c>
      <c r="G97" s="158"/>
      <c r="H97" s="158"/>
      <c r="I97" s="158"/>
      <c r="J97" s="158"/>
      <c r="K97" s="158"/>
      <c r="L97" s="158">
        <v>0</v>
      </c>
      <c r="M97" s="158">
        <v>0</v>
      </c>
      <c r="N97" s="158">
        <v>0</v>
      </c>
      <c r="O97" s="158">
        <v>0</v>
      </c>
      <c r="P97" s="158">
        <v>0</v>
      </c>
    </row>
    <row r="98" spans="1:16" s="153" customFormat="1" ht="16.5" customHeight="1">
      <c r="A98" s="280" t="s">
        <v>636</v>
      </c>
      <c r="B98" s="281" t="s">
        <v>637</v>
      </c>
      <c r="C98" s="166"/>
      <c r="D98" s="166">
        <f>D50+D76+D81+D71</f>
        <v>56820</v>
      </c>
      <c r="E98" s="166">
        <f>E50+E76+E81+E71</f>
        <v>56820</v>
      </c>
      <c r="G98" s="155"/>
      <c r="H98" s="155"/>
      <c r="I98" s="155"/>
      <c r="J98" s="155"/>
      <c r="K98" s="155"/>
      <c r="L98" s="155">
        <v>45200</v>
      </c>
      <c r="M98" s="155">
        <v>56820</v>
      </c>
      <c r="N98" s="155">
        <v>62660</v>
      </c>
      <c r="O98" s="155">
        <v>0</v>
      </c>
      <c r="P98" s="155">
        <v>56820</v>
      </c>
    </row>
    <row r="99" spans="1:16" s="153" customFormat="1" ht="14.25">
      <c r="A99" s="276" t="s">
        <v>638</v>
      </c>
      <c r="B99" s="279" t="s">
        <v>639</v>
      </c>
      <c r="C99" s="166"/>
      <c r="D99" s="166">
        <v>1067</v>
      </c>
      <c r="E99" s="166">
        <v>1067</v>
      </c>
      <c r="G99" s="154"/>
      <c r="H99" s="154"/>
      <c r="I99" s="154"/>
      <c r="J99" s="154"/>
      <c r="K99" s="154"/>
      <c r="L99" s="154">
        <v>1000</v>
      </c>
      <c r="M99" s="154">
        <v>1067</v>
      </c>
      <c r="N99" s="154">
        <v>2995</v>
      </c>
      <c r="O99" s="154">
        <v>0</v>
      </c>
      <c r="P99" s="154">
        <v>1067</v>
      </c>
    </row>
    <row r="100" spans="1:16" s="156" customFormat="1" ht="14.25" hidden="1">
      <c r="A100" s="173"/>
      <c r="B100" s="277" t="s">
        <v>640</v>
      </c>
      <c r="C100" s="166"/>
      <c r="D100" s="166">
        <v>0</v>
      </c>
      <c r="E100" s="166">
        <v>0</v>
      </c>
      <c r="G100" s="158"/>
      <c r="H100" s="158"/>
      <c r="I100" s="158"/>
      <c r="J100" s="158"/>
      <c r="K100" s="158"/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</row>
    <row r="101" spans="1:16" s="156" customFormat="1" ht="14.25" hidden="1">
      <c r="A101" s="173"/>
      <c r="B101" s="277" t="s">
        <v>641</v>
      </c>
      <c r="C101" s="166"/>
      <c r="D101" s="166">
        <v>0</v>
      </c>
      <c r="E101" s="166">
        <v>0</v>
      </c>
      <c r="G101" s="158"/>
      <c r="H101" s="158"/>
      <c r="I101" s="158"/>
      <c r="J101" s="158"/>
      <c r="K101" s="158"/>
      <c r="L101" s="158">
        <v>0</v>
      </c>
      <c r="M101" s="158">
        <v>0</v>
      </c>
      <c r="N101" s="158">
        <v>0</v>
      </c>
      <c r="O101" s="158">
        <v>0</v>
      </c>
      <c r="P101" s="158">
        <v>0</v>
      </c>
    </row>
    <row r="102" spans="1:16" s="153" customFormat="1" ht="14.25" hidden="1">
      <c r="A102" s="276"/>
      <c r="B102" s="279" t="s">
        <v>642</v>
      </c>
      <c r="C102" s="166"/>
      <c r="D102" s="166">
        <v>0</v>
      </c>
      <c r="E102" s="166">
        <v>7</v>
      </c>
      <c r="G102" s="154"/>
      <c r="H102" s="154"/>
      <c r="I102" s="154"/>
      <c r="J102" s="154"/>
      <c r="K102" s="154"/>
      <c r="L102" s="154">
        <v>0</v>
      </c>
      <c r="M102" s="154">
        <v>0</v>
      </c>
      <c r="N102" s="154">
        <v>0</v>
      </c>
      <c r="O102" s="154">
        <v>0</v>
      </c>
      <c r="P102" s="154">
        <v>7</v>
      </c>
    </row>
    <row r="103" spans="1:16" s="156" customFormat="1" ht="14.25" hidden="1">
      <c r="A103" s="173"/>
      <c r="B103" s="277" t="s">
        <v>643</v>
      </c>
      <c r="C103" s="166"/>
      <c r="D103" s="166">
        <v>0</v>
      </c>
      <c r="E103" s="166">
        <v>0</v>
      </c>
      <c r="G103" s="158"/>
      <c r="H103" s="158"/>
      <c r="I103" s="158"/>
      <c r="J103" s="158"/>
      <c r="K103" s="158"/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</row>
    <row r="104" spans="1:16" s="156" customFormat="1" ht="14.25" hidden="1">
      <c r="A104" s="173"/>
      <c r="B104" s="277" t="s">
        <v>644</v>
      </c>
      <c r="C104" s="166"/>
      <c r="D104" s="166">
        <v>0</v>
      </c>
      <c r="E104" s="166">
        <v>0</v>
      </c>
      <c r="G104" s="158"/>
      <c r="H104" s="158"/>
      <c r="I104" s="158"/>
      <c r="J104" s="158"/>
      <c r="K104" s="158"/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</row>
    <row r="105" spans="1:16" s="156" customFormat="1" ht="36" hidden="1">
      <c r="A105" s="173"/>
      <c r="B105" s="277" t="s">
        <v>645</v>
      </c>
      <c r="C105" s="166"/>
      <c r="D105" s="166">
        <v>0</v>
      </c>
      <c r="E105" s="166">
        <v>0</v>
      </c>
      <c r="G105" s="158"/>
      <c r="H105" s="158"/>
      <c r="I105" s="158"/>
      <c r="J105" s="158"/>
      <c r="K105" s="158"/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</row>
    <row r="106" spans="1:16" s="156" customFormat="1" ht="14.25" hidden="1">
      <c r="A106" s="173"/>
      <c r="B106" s="277" t="s">
        <v>646</v>
      </c>
      <c r="C106" s="166"/>
      <c r="D106" s="166">
        <v>0</v>
      </c>
      <c r="E106" s="166">
        <v>0</v>
      </c>
      <c r="G106" s="158"/>
      <c r="H106" s="158"/>
      <c r="I106" s="158"/>
      <c r="J106" s="158"/>
      <c r="K106" s="158"/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</row>
    <row r="107" spans="1:16" s="156" customFormat="1" ht="12" hidden="1">
      <c r="A107" s="173"/>
      <c r="B107" s="277" t="s">
        <v>647</v>
      </c>
      <c r="C107" s="170"/>
      <c r="D107" s="170">
        <v>0</v>
      </c>
      <c r="E107" s="170">
        <v>0</v>
      </c>
      <c r="G107" s="158"/>
      <c r="H107" s="158"/>
      <c r="I107" s="158"/>
      <c r="J107" s="158"/>
      <c r="K107" s="158"/>
      <c r="L107" s="158">
        <v>0</v>
      </c>
      <c r="M107" s="158">
        <v>0</v>
      </c>
      <c r="N107" s="158">
        <v>0</v>
      </c>
      <c r="O107" s="158">
        <v>0</v>
      </c>
      <c r="P107" s="158">
        <v>0</v>
      </c>
    </row>
    <row r="108" spans="1:16" s="156" customFormat="1" ht="12" hidden="1">
      <c r="A108" s="173"/>
      <c r="B108" s="277" t="s">
        <v>648</v>
      </c>
      <c r="C108" s="170"/>
      <c r="D108" s="170">
        <v>0</v>
      </c>
      <c r="E108" s="170">
        <v>0</v>
      </c>
      <c r="G108" s="158"/>
      <c r="H108" s="158"/>
      <c r="I108" s="158"/>
      <c r="J108" s="158"/>
      <c r="K108" s="158"/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</row>
    <row r="109" spans="1:16" s="156" customFormat="1" ht="12" hidden="1">
      <c r="A109" s="173"/>
      <c r="B109" s="277" t="s">
        <v>649</v>
      </c>
      <c r="C109" s="170"/>
      <c r="D109" s="170">
        <v>0</v>
      </c>
      <c r="E109" s="170">
        <v>0</v>
      </c>
      <c r="G109" s="158"/>
      <c r="H109" s="158"/>
      <c r="I109" s="158"/>
      <c r="J109" s="158"/>
      <c r="K109" s="158"/>
      <c r="L109" s="158">
        <v>0</v>
      </c>
      <c r="M109" s="158">
        <v>0</v>
      </c>
      <c r="N109" s="158">
        <v>0</v>
      </c>
      <c r="O109" s="158">
        <v>0</v>
      </c>
      <c r="P109" s="158">
        <v>0</v>
      </c>
    </row>
    <row r="110" spans="1:16" s="156" customFormat="1" ht="24.75" customHeight="1" hidden="1">
      <c r="A110" s="173"/>
      <c r="B110" s="277" t="s">
        <v>650</v>
      </c>
      <c r="C110" s="170"/>
      <c r="D110" s="170">
        <v>0</v>
      </c>
      <c r="E110" s="170">
        <v>0</v>
      </c>
      <c r="G110" s="158"/>
      <c r="H110" s="158"/>
      <c r="I110" s="158"/>
      <c r="J110" s="158"/>
      <c r="K110" s="158"/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</row>
    <row r="111" spans="1:16" s="156" customFormat="1" ht="12" hidden="1">
      <c r="A111" s="173"/>
      <c r="B111" s="277" t="s">
        <v>651</v>
      </c>
      <c r="C111" s="170"/>
      <c r="D111" s="170">
        <v>0</v>
      </c>
      <c r="E111" s="170">
        <v>0</v>
      </c>
      <c r="G111" s="158"/>
      <c r="H111" s="158"/>
      <c r="I111" s="158"/>
      <c r="J111" s="158"/>
      <c r="K111" s="158"/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</row>
    <row r="112" spans="1:16" s="153" customFormat="1" ht="15">
      <c r="A112" s="280" t="s">
        <v>636</v>
      </c>
      <c r="B112" s="281" t="s">
        <v>652</v>
      </c>
      <c r="C112" s="271">
        <v>156285</v>
      </c>
      <c r="D112" s="170">
        <f>D42+D98+D99</f>
        <v>156508</v>
      </c>
      <c r="E112" s="170">
        <f>E42+E98+E99</f>
        <v>156508</v>
      </c>
      <c r="G112" s="155"/>
      <c r="H112" s="155"/>
      <c r="I112" s="155"/>
      <c r="J112" s="155"/>
      <c r="K112" s="155"/>
      <c r="L112" s="155">
        <v>144774</v>
      </c>
      <c r="M112" s="155">
        <v>156508</v>
      </c>
      <c r="N112" s="155">
        <v>167255</v>
      </c>
      <c r="O112" s="155">
        <v>0</v>
      </c>
      <c r="P112" s="155">
        <v>156508</v>
      </c>
    </row>
    <row r="113" spans="1:16" s="156" customFormat="1" ht="12">
      <c r="A113" s="173" t="s">
        <v>653</v>
      </c>
      <c r="B113" s="277" t="s">
        <v>654</v>
      </c>
      <c r="C113" s="170"/>
      <c r="D113" s="170">
        <v>0</v>
      </c>
      <c r="E113" s="170">
        <v>0</v>
      </c>
      <c r="G113" s="158"/>
      <c r="H113" s="158"/>
      <c r="I113" s="158"/>
      <c r="J113" s="158"/>
      <c r="K113" s="158"/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</row>
    <row r="114" spans="1:16" s="153" customFormat="1" ht="14.25">
      <c r="A114" s="276" t="s">
        <v>655</v>
      </c>
      <c r="B114" s="279" t="s">
        <v>656</v>
      </c>
      <c r="C114" s="170"/>
      <c r="D114" s="170">
        <v>35333</v>
      </c>
      <c r="E114" s="170">
        <v>35333</v>
      </c>
      <c r="G114" s="154"/>
      <c r="H114" s="154"/>
      <c r="I114" s="154"/>
      <c r="J114" s="154"/>
      <c r="K114" s="154"/>
      <c r="L114" s="154">
        <v>26941</v>
      </c>
      <c r="M114" s="154">
        <v>35333</v>
      </c>
      <c r="N114" s="154">
        <v>36001</v>
      </c>
      <c r="O114" s="154">
        <v>0</v>
      </c>
      <c r="P114" s="154">
        <v>35333</v>
      </c>
    </row>
    <row r="115" spans="1:16" s="156" customFormat="1" ht="12" hidden="1">
      <c r="A115" s="173"/>
      <c r="B115" s="277" t="s">
        <v>657</v>
      </c>
      <c r="C115" s="170"/>
      <c r="D115" s="170">
        <v>0</v>
      </c>
      <c r="E115" s="170">
        <v>0</v>
      </c>
      <c r="G115" s="158"/>
      <c r="H115" s="158"/>
      <c r="I115" s="158"/>
      <c r="J115" s="158"/>
      <c r="K115" s="158"/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</row>
    <row r="116" spans="1:16" s="156" customFormat="1" ht="24" hidden="1">
      <c r="A116" s="173"/>
      <c r="B116" s="277" t="s">
        <v>658</v>
      </c>
      <c r="C116" s="170"/>
      <c r="D116" s="170">
        <v>0</v>
      </c>
      <c r="E116" s="170">
        <v>0</v>
      </c>
      <c r="G116" s="158"/>
      <c r="H116" s="158"/>
      <c r="I116" s="158"/>
      <c r="J116" s="158"/>
      <c r="K116" s="158"/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</row>
    <row r="117" spans="1:16" s="153" customFormat="1" ht="14.25">
      <c r="A117" s="276" t="s">
        <v>659</v>
      </c>
      <c r="B117" s="279" t="s">
        <v>660</v>
      </c>
      <c r="C117" s="170"/>
      <c r="D117" s="170">
        <v>4983</v>
      </c>
      <c r="E117" s="170">
        <v>4983</v>
      </c>
      <c r="G117" s="154"/>
      <c r="H117" s="154"/>
      <c r="I117" s="154"/>
      <c r="J117" s="154"/>
      <c r="K117" s="154"/>
      <c r="L117" s="154">
        <v>4330</v>
      </c>
      <c r="M117" s="154">
        <v>4983</v>
      </c>
      <c r="N117" s="154">
        <v>4983</v>
      </c>
      <c r="O117" s="154">
        <v>0</v>
      </c>
      <c r="P117" s="154">
        <v>4983</v>
      </c>
    </row>
    <row r="118" spans="1:16" s="153" customFormat="1" ht="14.25">
      <c r="A118" s="276" t="s">
        <v>661</v>
      </c>
      <c r="B118" s="279" t="s">
        <v>662</v>
      </c>
      <c r="C118" s="170"/>
      <c r="D118" s="170">
        <v>0</v>
      </c>
      <c r="E118" s="170">
        <v>0</v>
      </c>
      <c r="G118" s="154"/>
      <c r="H118" s="154"/>
      <c r="I118" s="154"/>
      <c r="J118" s="154"/>
      <c r="K118" s="154"/>
      <c r="L118" s="154">
        <v>0</v>
      </c>
      <c r="M118" s="154">
        <v>0</v>
      </c>
      <c r="N118" s="154">
        <v>0</v>
      </c>
      <c r="O118" s="154">
        <v>0</v>
      </c>
      <c r="P118" s="154">
        <v>0</v>
      </c>
    </row>
    <row r="119" spans="1:16" s="153" customFormat="1" ht="14.25">
      <c r="A119" s="276" t="s">
        <v>663</v>
      </c>
      <c r="B119" s="279" t="s">
        <v>664</v>
      </c>
      <c r="C119" s="170"/>
      <c r="D119" s="170">
        <v>216</v>
      </c>
      <c r="E119" s="170">
        <v>216</v>
      </c>
      <c r="G119" s="154"/>
      <c r="H119" s="154"/>
      <c r="I119" s="154"/>
      <c r="J119" s="154"/>
      <c r="K119" s="154"/>
      <c r="L119" s="154">
        <v>0</v>
      </c>
      <c r="M119" s="154">
        <v>216</v>
      </c>
      <c r="N119" s="154">
        <v>216</v>
      </c>
      <c r="O119" s="154">
        <v>0</v>
      </c>
      <c r="P119" s="154">
        <v>216</v>
      </c>
    </row>
    <row r="120" spans="1:16" s="156" customFormat="1" ht="12" hidden="1">
      <c r="A120" s="173"/>
      <c r="B120" s="277" t="s">
        <v>665</v>
      </c>
      <c r="C120" s="170"/>
      <c r="D120" s="170">
        <v>0</v>
      </c>
      <c r="E120" s="170">
        <v>0</v>
      </c>
      <c r="G120" s="158"/>
      <c r="H120" s="158"/>
      <c r="I120" s="158"/>
      <c r="J120" s="158"/>
      <c r="K120" s="158"/>
      <c r="L120" s="158">
        <v>0</v>
      </c>
      <c r="M120" s="158">
        <v>0</v>
      </c>
      <c r="N120" s="158">
        <v>0</v>
      </c>
      <c r="O120" s="158">
        <v>0</v>
      </c>
      <c r="P120" s="158">
        <v>0</v>
      </c>
    </row>
    <row r="121" spans="1:16" s="156" customFormat="1" ht="12" customHeight="1" hidden="1">
      <c r="A121" s="173"/>
      <c r="B121" s="277" t="s">
        <v>666</v>
      </c>
      <c r="C121" s="166"/>
      <c r="D121" s="166">
        <v>0</v>
      </c>
      <c r="E121" s="166">
        <v>0</v>
      </c>
      <c r="G121" s="158"/>
      <c r="H121" s="158"/>
      <c r="I121" s="158"/>
      <c r="J121" s="158"/>
      <c r="K121" s="158"/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</row>
    <row r="122" spans="1:16" s="156" customFormat="1" ht="12" customHeight="1" hidden="1">
      <c r="A122" s="173"/>
      <c r="B122" s="277" t="s">
        <v>667</v>
      </c>
      <c r="C122" s="166"/>
      <c r="D122" s="166">
        <v>0</v>
      </c>
      <c r="E122" s="166">
        <v>0</v>
      </c>
      <c r="G122" s="158"/>
      <c r="H122" s="158"/>
      <c r="I122" s="158"/>
      <c r="J122" s="158"/>
      <c r="K122" s="158"/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</row>
    <row r="123" spans="1:16" s="156" customFormat="1" ht="14.25" hidden="1">
      <c r="A123" s="173"/>
      <c r="B123" s="277" t="s">
        <v>668</v>
      </c>
      <c r="C123" s="166"/>
      <c r="D123" s="166">
        <v>0</v>
      </c>
      <c r="E123" s="166">
        <v>0</v>
      </c>
      <c r="G123" s="158"/>
      <c r="H123" s="158"/>
      <c r="I123" s="158"/>
      <c r="J123" s="158"/>
      <c r="K123" s="158"/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</row>
    <row r="124" spans="1:16" s="156" customFormat="1" ht="14.25" customHeight="1" hidden="1">
      <c r="A124" s="173"/>
      <c r="B124" s="277" t="s">
        <v>669</v>
      </c>
      <c r="C124" s="166"/>
      <c r="D124" s="166">
        <v>0</v>
      </c>
      <c r="E124" s="166">
        <v>0</v>
      </c>
      <c r="G124" s="158"/>
      <c r="H124" s="158"/>
      <c r="I124" s="158"/>
      <c r="J124" s="158"/>
      <c r="K124" s="158"/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</row>
    <row r="125" spans="1:16" s="153" customFormat="1" ht="14.25" hidden="1">
      <c r="A125" s="276"/>
      <c r="B125" s="279" t="s">
        <v>670</v>
      </c>
      <c r="C125" s="170"/>
      <c r="D125" s="170">
        <v>0</v>
      </c>
      <c r="E125" s="170">
        <v>216</v>
      </c>
      <c r="G125" s="154"/>
      <c r="H125" s="154"/>
      <c r="I125" s="154"/>
      <c r="J125" s="154"/>
      <c r="K125" s="154"/>
      <c r="L125" s="154">
        <v>0</v>
      </c>
      <c r="M125" s="154">
        <v>0</v>
      </c>
      <c r="N125" s="154">
        <v>0</v>
      </c>
      <c r="O125" s="154">
        <v>0</v>
      </c>
      <c r="P125" s="154">
        <v>216</v>
      </c>
    </row>
    <row r="126" spans="1:16" s="153" customFormat="1" ht="14.25">
      <c r="A126" s="276" t="s">
        <v>671</v>
      </c>
      <c r="B126" s="279" t="s">
        <v>672</v>
      </c>
      <c r="C126" s="170"/>
      <c r="D126" s="170">
        <v>7910</v>
      </c>
      <c r="E126" s="170">
        <v>7910</v>
      </c>
      <c r="G126" s="154"/>
      <c r="H126" s="154"/>
      <c r="I126" s="154"/>
      <c r="J126" s="154"/>
      <c r="K126" s="154"/>
      <c r="L126" s="154">
        <v>6121</v>
      </c>
      <c r="M126" s="154">
        <v>7910</v>
      </c>
      <c r="N126" s="154">
        <v>7967</v>
      </c>
      <c r="O126" s="154">
        <v>0</v>
      </c>
      <c r="P126" s="154">
        <v>7910</v>
      </c>
    </row>
    <row r="127" spans="1:16" s="153" customFormat="1" ht="14.25">
      <c r="A127" s="276" t="s">
        <v>673</v>
      </c>
      <c r="B127" s="279" t="s">
        <v>674</v>
      </c>
      <c r="C127" s="170"/>
      <c r="D127" s="170">
        <v>10876</v>
      </c>
      <c r="E127" s="170">
        <v>10740</v>
      </c>
      <c r="G127" s="154"/>
      <c r="H127" s="154"/>
      <c r="I127" s="154"/>
      <c r="J127" s="154"/>
      <c r="K127" s="154"/>
      <c r="L127" s="154">
        <v>6789</v>
      </c>
      <c r="M127" s="154">
        <v>10876</v>
      </c>
      <c r="N127" s="154">
        <v>10778</v>
      </c>
      <c r="O127" s="154">
        <v>0</v>
      </c>
      <c r="P127" s="154">
        <v>10740</v>
      </c>
    </row>
    <row r="128" spans="1:16" s="153" customFormat="1" ht="14.25">
      <c r="A128" s="276" t="s">
        <v>675</v>
      </c>
      <c r="B128" s="279" t="s">
        <v>676</v>
      </c>
      <c r="C128" s="166"/>
      <c r="D128" s="166">
        <v>0</v>
      </c>
      <c r="E128" s="166">
        <v>0</v>
      </c>
      <c r="G128" s="154"/>
      <c r="H128" s="154"/>
      <c r="I128" s="154"/>
      <c r="J128" s="154"/>
      <c r="K128" s="154"/>
      <c r="L128" s="154">
        <v>0</v>
      </c>
      <c r="M128" s="154">
        <v>0</v>
      </c>
      <c r="N128" s="154">
        <v>0</v>
      </c>
      <c r="O128" s="154">
        <v>85</v>
      </c>
      <c r="P128" s="154">
        <v>0</v>
      </c>
    </row>
    <row r="129" spans="1:16" s="153" customFormat="1" ht="14.25">
      <c r="A129" s="276" t="s">
        <v>677</v>
      </c>
      <c r="B129" s="279" t="s">
        <v>678</v>
      </c>
      <c r="C129" s="166"/>
      <c r="D129" s="166">
        <v>8058</v>
      </c>
      <c r="E129" s="166">
        <v>8058</v>
      </c>
      <c r="G129" s="154"/>
      <c r="H129" s="154"/>
      <c r="I129" s="154"/>
      <c r="J129" s="154"/>
      <c r="K129" s="154"/>
      <c r="L129" s="154">
        <v>500</v>
      </c>
      <c r="M129" s="154">
        <v>8058</v>
      </c>
      <c r="N129" s="154">
        <v>8058</v>
      </c>
      <c r="O129" s="154">
        <v>0</v>
      </c>
      <c r="P129" s="154">
        <v>8058</v>
      </c>
    </row>
    <row r="130" spans="1:16" s="156" customFormat="1" ht="15" hidden="1">
      <c r="A130" s="173"/>
      <c r="B130" s="277" t="s">
        <v>679</v>
      </c>
      <c r="C130" s="268"/>
      <c r="D130" s="268">
        <v>0</v>
      </c>
      <c r="E130" s="268">
        <v>0</v>
      </c>
      <c r="G130" s="158"/>
      <c r="H130" s="158"/>
      <c r="I130" s="158"/>
      <c r="J130" s="158"/>
      <c r="K130" s="158"/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</row>
    <row r="131" spans="1:16" s="156" customFormat="1" ht="14.25" hidden="1">
      <c r="A131" s="173"/>
      <c r="B131" s="277" t="s">
        <v>680</v>
      </c>
      <c r="C131" s="166"/>
      <c r="D131" s="166">
        <v>0</v>
      </c>
      <c r="E131" s="166">
        <v>0</v>
      </c>
      <c r="G131" s="158"/>
      <c r="H131" s="158"/>
      <c r="I131" s="158"/>
      <c r="J131" s="158"/>
      <c r="K131" s="158"/>
      <c r="L131" s="158">
        <v>0</v>
      </c>
      <c r="M131" s="158">
        <v>0</v>
      </c>
      <c r="N131" s="158">
        <v>0</v>
      </c>
      <c r="O131" s="158">
        <v>0</v>
      </c>
      <c r="P131" s="158">
        <v>0</v>
      </c>
    </row>
    <row r="132" spans="1:16" s="156" customFormat="1" ht="14.25" hidden="1">
      <c r="A132" s="173"/>
      <c r="B132" s="277" t="s">
        <v>681</v>
      </c>
      <c r="C132" s="166"/>
      <c r="D132" s="166">
        <v>0</v>
      </c>
      <c r="E132" s="166">
        <v>0</v>
      </c>
      <c r="G132" s="158"/>
      <c r="H132" s="158"/>
      <c r="I132" s="158"/>
      <c r="J132" s="158"/>
      <c r="K132" s="158"/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</row>
    <row r="133" spans="1:16" s="153" customFormat="1" ht="14.25">
      <c r="A133" s="276" t="s">
        <v>682</v>
      </c>
      <c r="B133" s="279" t="s">
        <v>683</v>
      </c>
      <c r="C133" s="166"/>
      <c r="D133" s="166">
        <v>8031</v>
      </c>
      <c r="E133" s="166">
        <v>8031</v>
      </c>
      <c r="G133" s="154"/>
      <c r="H133" s="154"/>
      <c r="I133" s="154"/>
      <c r="J133" s="154"/>
      <c r="K133" s="154"/>
      <c r="L133" s="154">
        <v>0</v>
      </c>
      <c r="M133" s="154">
        <v>8031</v>
      </c>
      <c r="N133" s="154">
        <v>8031</v>
      </c>
      <c r="O133" s="154">
        <v>0</v>
      </c>
      <c r="P133" s="154">
        <v>8031</v>
      </c>
    </row>
    <row r="134" spans="1:16" s="153" customFormat="1" ht="15" customHeight="1" hidden="1">
      <c r="A134" s="276"/>
      <c r="B134" s="279" t="s">
        <v>684</v>
      </c>
      <c r="C134" s="170"/>
      <c r="D134" s="170">
        <v>0</v>
      </c>
      <c r="E134" s="170">
        <v>8031</v>
      </c>
      <c r="G134" s="154"/>
      <c r="H134" s="154"/>
      <c r="I134" s="154"/>
      <c r="J134" s="154"/>
      <c r="K134" s="154"/>
      <c r="L134" s="154">
        <v>0</v>
      </c>
      <c r="M134" s="154">
        <v>0</v>
      </c>
      <c r="N134" s="154">
        <v>0</v>
      </c>
      <c r="O134" s="154">
        <v>0</v>
      </c>
      <c r="P134" s="154">
        <v>8031</v>
      </c>
    </row>
    <row r="135" spans="1:16" s="156" customFormat="1" ht="24" hidden="1">
      <c r="A135" s="173"/>
      <c r="B135" s="277" t="s">
        <v>685</v>
      </c>
      <c r="C135" s="170"/>
      <c r="D135" s="170">
        <v>0</v>
      </c>
      <c r="E135" s="170">
        <v>0</v>
      </c>
      <c r="G135" s="158"/>
      <c r="H135" s="158"/>
      <c r="I135" s="158"/>
      <c r="J135" s="158"/>
      <c r="K135" s="158"/>
      <c r="L135" s="158">
        <v>0</v>
      </c>
      <c r="M135" s="158">
        <v>0</v>
      </c>
      <c r="N135" s="158">
        <v>0</v>
      </c>
      <c r="O135" s="158">
        <v>0</v>
      </c>
      <c r="P135" s="158">
        <v>0</v>
      </c>
    </row>
    <row r="136" spans="1:16" s="156" customFormat="1" ht="24" hidden="1">
      <c r="A136" s="173"/>
      <c r="B136" s="277" t="s">
        <v>686</v>
      </c>
      <c r="C136" s="170"/>
      <c r="D136" s="170">
        <v>0</v>
      </c>
      <c r="E136" s="170">
        <v>0</v>
      </c>
      <c r="G136" s="158"/>
      <c r="H136" s="158"/>
      <c r="I136" s="158"/>
      <c r="J136" s="158"/>
      <c r="K136" s="158"/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</row>
    <row r="137" spans="1:16" s="156" customFormat="1" ht="12" hidden="1">
      <c r="A137" s="173"/>
      <c r="B137" s="277" t="s">
        <v>687</v>
      </c>
      <c r="C137" s="170"/>
      <c r="D137" s="170">
        <v>0</v>
      </c>
      <c r="E137" s="170">
        <v>0</v>
      </c>
      <c r="G137" s="158"/>
      <c r="H137" s="158"/>
      <c r="I137" s="158"/>
      <c r="J137" s="158"/>
      <c r="K137" s="158"/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</row>
    <row r="138" spans="1:16" s="153" customFormat="1" ht="14.25">
      <c r="A138" s="276" t="s">
        <v>688</v>
      </c>
      <c r="B138" s="279" t="s">
        <v>689</v>
      </c>
      <c r="C138" s="170"/>
      <c r="D138" s="170">
        <v>925</v>
      </c>
      <c r="E138" s="170">
        <v>925</v>
      </c>
      <c r="G138" s="154"/>
      <c r="H138" s="154"/>
      <c r="I138" s="154"/>
      <c r="J138" s="154"/>
      <c r="K138" s="154"/>
      <c r="L138" s="154">
        <v>0</v>
      </c>
      <c r="M138" s="154">
        <v>925</v>
      </c>
      <c r="N138" s="154">
        <v>1037</v>
      </c>
      <c r="O138" s="154">
        <v>0</v>
      </c>
      <c r="P138" s="154">
        <v>925</v>
      </c>
    </row>
    <row r="139" spans="1:16" s="153" customFormat="1" ht="14.25" hidden="1">
      <c r="A139" s="276"/>
      <c r="B139" s="279" t="s">
        <v>690</v>
      </c>
      <c r="C139" s="170"/>
      <c r="D139" s="170">
        <v>0</v>
      </c>
      <c r="E139" s="170">
        <v>0</v>
      </c>
      <c r="G139" s="154"/>
      <c r="H139" s="154"/>
      <c r="I139" s="154"/>
      <c r="J139" s="154"/>
      <c r="K139" s="154"/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</row>
    <row r="140" spans="1:16" s="153" customFormat="1" ht="39" customHeight="1" hidden="1">
      <c r="A140" s="276"/>
      <c r="B140" s="279" t="s">
        <v>691</v>
      </c>
      <c r="C140" s="170"/>
      <c r="D140" s="170">
        <v>0</v>
      </c>
      <c r="E140" s="170">
        <v>912</v>
      </c>
      <c r="G140" s="154"/>
      <c r="H140" s="154"/>
      <c r="I140" s="154"/>
      <c r="J140" s="154"/>
      <c r="K140" s="154"/>
      <c r="L140" s="154">
        <v>0</v>
      </c>
      <c r="M140" s="154">
        <v>0</v>
      </c>
      <c r="N140" s="154">
        <v>0</v>
      </c>
      <c r="O140" s="154">
        <v>0</v>
      </c>
      <c r="P140" s="154">
        <v>912</v>
      </c>
    </row>
    <row r="141" spans="1:16" s="153" customFormat="1" ht="14.25" hidden="1">
      <c r="A141" s="276"/>
      <c r="B141" s="279" t="s">
        <v>692</v>
      </c>
      <c r="C141" s="170"/>
      <c r="D141" s="170">
        <v>0</v>
      </c>
      <c r="E141" s="170">
        <v>13</v>
      </c>
      <c r="G141" s="154"/>
      <c r="H141" s="154"/>
      <c r="I141" s="154"/>
      <c r="J141" s="154"/>
      <c r="K141" s="154"/>
      <c r="L141" s="154">
        <v>0</v>
      </c>
      <c r="M141" s="154">
        <v>0</v>
      </c>
      <c r="N141" s="154">
        <v>0</v>
      </c>
      <c r="O141" s="154">
        <v>0</v>
      </c>
      <c r="P141" s="154">
        <v>13</v>
      </c>
    </row>
    <row r="142" spans="1:16" s="153" customFormat="1" ht="15" customHeight="1">
      <c r="A142" s="280" t="s">
        <v>693</v>
      </c>
      <c r="B142" s="281" t="s">
        <v>694</v>
      </c>
      <c r="C142" s="271">
        <v>52116</v>
      </c>
      <c r="D142" s="170">
        <f>D114+D117+D119+D126+D127+D129+D133+D138</f>
        <v>76332</v>
      </c>
      <c r="E142" s="170">
        <f>E114+E117+E119+E126+E127+E129+E133+E138</f>
        <v>76196</v>
      </c>
      <c r="G142" s="155"/>
      <c r="H142" s="155"/>
      <c r="I142" s="155"/>
      <c r="J142" s="155"/>
      <c r="K142" s="155"/>
      <c r="L142" s="155">
        <v>44681</v>
      </c>
      <c r="M142" s="155">
        <v>76332</v>
      </c>
      <c r="N142" s="155">
        <v>77071</v>
      </c>
      <c r="O142" s="155">
        <v>85</v>
      </c>
      <c r="P142" s="155">
        <v>76196</v>
      </c>
    </row>
    <row r="143" spans="1:16" s="153" customFormat="1" ht="14.25">
      <c r="A143" s="276" t="s">
        <v>695</v>
      </c>
      <c r="B143" s="279" t="s">
        <v>696</v>
      </c>
      <c r="C143" s="170"/>
      <c r="D143" s="170">
        <v>0</v>
      </c>
      <c r="E143" s="170">
        <v>0</v>
      </c>
      <c r="G143" s="154"/>
      <c r="H143" s="154"/>
      <c r="I143" s="154"/>
      <c r="J143" s="154"/>
      <c r="K143" s="154"/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</row>
    <row r="144" spans="1:16" s="153" customFormat="1" ht="14.25" customHeight="1" hidden="1">
      <c r="A144" s="276"/>
      <c r="B144" s="279" t="s">
        <v>697</v>
      </c>
      <c r="C144" s="170"/>
      <c r="D144" s="170">
        <v>0</v>
      </c>
      <c r="E144" s="170">
        <v>0</v>
      </c>
      <c r="G144" s="154"/>
      <c r="H144" s="154"/>
      <c r="I144" s="154"/>
      <c r="J144" s="154"/>
      <c r="K144" s="154"/>
      <c r="L144" s="154">
        <v>0</v>
      </c>
      <c r="M144" s="154">
        <v>0</v>
      </c>
      <c r="N144" s="154">
        <v>0</v>
      </c>
      <c r="O144" s="154">
        <v>0</v>
      </c>
      <c r="P144" s="154">
        <v>0</v>
      </c>
    </row>
    <row r="145" spans="1:16" s="153" customFormat="1" ht="14.25">
      <c r="A145" s="276" t="s">
        <v>698</v>
      </c>
      <c r="B145" s="279" t="s">
        <v>699</v>
      </c>
      <c r="C145" s="170"/>
      <c r="D145" s="170">
        <v>6369</v>
      </c>
      <c r="E145" s="170">
        <v>6369</v>
      </c>
      <c r="G145" s="154"/>
      <c r="H145" s="154"/>
      <c r="I145" s="154"/>
      <c r="J145" s="154"/>
      <c r="K145" s="154"/>
      <c r="L145" s="154">
        <v>3500</v>
      </c>
      <c r="M145" s="154">
        <v>6369</v>
      </c>
      <c r="N145" s="154">
        <v>6369</v>
      </c>
      <c r="O145" s="154">
        <v>0</v>
      </c>
      <c r="P145" s="154">
        <v>6369</v>
      </c>
    </row>
    <row r="146" spans="1:16" s="153" customFormat="1" ht="14.25" hidden="1">
      <c r="A146" s="276"/>
      <c r="B146" s="279" t="s">
        <v>700</v>
      </c>
      <c r="C146" s="170"/>
      <c r="D146" s="170">
        <v>0</v>
      </c>
      <c r="E146" s="170">
        <v>0</v>
      </c>
      <c r="G146" s="154"/>
      <c r="H146" s="154"/>
      <c r="I146" s="154"/>
      <c r="J146" s="154"/>
      <c r="K146" s="154"/>
      <c r="L146" s="154">
        <v>0</v>
      </c>
      <c r="M146" s="154">
        <v>0</v>
      </c>
      <c r="N146" s="154">
        <v>0</v>
      </c>
      <c r="O146" s="154">
        <v>0</v>
      </c>
      <c r="P146" s="154">
        <v>0</v>
      </c>
    </row>
    <row r="147" spans="1:16" s="153" customFormat="1" ht="14.25">
      <c r="A147" s="276" t="s">
        <v>701</v>
      </c>
      <c r="B147" s="279" t="s">
        <v>702</v>
      </c>
      <c r="C147" s="170"/>
      <c r="D147" s="170">
        <v>66</v>
      </c>
      <c r="E147" s="170">
        <v>59</v>
      </c>
      <c r="G147" s="154"/>
      <c r="H147" s="154"/>
      <c r="I147" s="154"/>
      <c r="J147" s="154"/>
      <c r="K147" s="154"/>
      <c r="L147" s="154">
        <v>0</v>
      </c>
      <c r="M147" s="154">
        <v>66</v>
      </c>
      <c r="N147" s="154">
        <v>59</v>
      </c>
      <c r="O147" s="154">
        <v>0</v>
      </c>
      <c r="P147" s="154">
        <v>59</v>
      </c>
    </row>
    <row r="148" spans="1:16" s="153" customFormat="1" ht="14.25">
      <c r="A148" s="276" t="s">
        <v>703</v>
      </c>
      <c r="B148" s="279" t="s">
        <v>704</v>
      </c>
      <c r="C148" s="170"/>
      <c r="D148" s="170">
        <v>18420</v>
      </c>
      <c r="E148" s="170">
        <v>18420</v>
      </c>
      <c r="G148" s="154"/>
      <c r="H148" s="154"/>
      <c r="I148" s="154"/>
      <c r="J148" s="154"/>
      <c r="K148" s="154"/>
      <c r="L148" s="154">
        <v>0</v>
      </c>
      <c r="M148" s="154">
        <v>18420</v>
      </c>
      <c r="N148" s="154">
        <v>18420</v>
      </c>
      <c r="O148" s="154">
        <v>0</v>
      </c>
      <c r="P148" s="154">
        <v>18420</v>
      </c>
    </row>
    <row r="149" spans="1:16" s="153" customFormat="1" ht="14.25" hidden="1">
      <c r="A149" s="276"/>
      <c r="B149" s="279" t="s">
        <v>705</v>
      </c>
      <c r="C149" s="170"/>
      <c r="D149" s="170">
        <v>0</v>
      </c>
      <c r="E149" s="170">
        <v>0</v>
      </c>
      <c r="G149" s="154"/>
      <c r="H149" s="154"/>
      <c r="I149" s="154"/>
      <c r="J149" s="154"/>
      <c r="K149" s="154"/>
      <c r="L149" s="154">
        <v>0</v>
      </c>
      <c r="M149" s="154">
        <v>0</v>
      </c>
      <c r="N149" s="154">
        <v>0</v>
      </c>
      <c r="O149" s="154">
        <v>0</v>
      </c>
      <c r="P149" s="154">
        <v>0</v>
      </c>
    </row>
    <row r="150" spans="1:16" s="153" customFormat="1" ht="14.25">
      <c r="A150" s="286" t="s">
        <v>706</v>
      </c>
      <c r="B150" s="174" t="s">
        <v>707</v>
      </c>
      <c r="C150" s="170"/>
      <c r="D150" s="170">
        <v>0</v>
      </c>
      <c r="E150" s="170">
        <v>0</v>
      </c>
      <c r="G150" s="154"/>
      <c r="H150" s="154"/>
      <c r="I150" s="154"/>
      <c r="J150" s="154"/>
      <c r="K150" s="154"/>
      <c r="L150" s="154">
        <v>0</v>
      </c>
      <c r="M150" s="154">
        <v>0</v>
      </c>
      <c r="N150" s="154">
        <v>0</v>
      </c>
      <c r="O150" s="154">
        <v>0</v>
      </c>
      <c r="P150" s="154">
        <v>0</v>
      </c>
    </row>
    <row r="151" spans="1:16" s="153" customFormat="1" ht="15">
      <c r="A151" s="280" t="s">
        <v>708</v>
      </c>
      <c r="B151" s="281" t="s">
        <v>709</v>
      </c>
      <c r="C151" s="170"/>
      <c r="D151" s="170">
        <f>D145+D147+D148</f>
        <v>24855</v>
      </c>
      <c r="E151" s="170">
        <f>E145+E147+E148</f>
        <v>24848</v>
      </c>
      <c r="G151" s="155"/>
      <c r="H151" s="155"/>
      <c r="I151" s="155"/>
      <c r="J151" s="155"/>
      <c r="K151" s="155"/>
      <c r="L151" s="155">
        <v>3500</v>
      </c>
      <c r="M151" s="155">
        <v>24855</v>
      </c>
      <c r="N151" s="155">
        <v>24848</v>
      </c>
      <c r="O151" s="155">
        <v>0</v>
      </c>
      <c r="P151" s="155">
        <v>24848</v>
      </c>
    </row>
    <row r="152" spans="1:16" s="156" customFormat="1" ht="24" hidden="1">
      <c r="A152" s="173"/>
      <c r="B152" s="277" t="s">
        <v>710</v>
      </c>
      <c r="C152" s="170"/>
      <c r="D152" s="170">
        <v>0</v>
      </c>
      <c r="E152" s="170">
        <v>0</v>
      </c>
      <c r="G152" s="158"/>
      <c r="H152" s="158"/>
      <c r="I152" s="158"/>
      <c r="J152" s="158"/>
      <c r="K152" s="158"/>
      <c r="L152" s="158">
        <v>0</v>
      </c>
      <c r="M152" s="158">
        <v>0</v>
      </c>
      <c r="N152" s="158">
        <v>0</v>
      </c>
      <c r="O152" s="158">
        <v>0</v>
      </c>
      <c r="P152" s="158">
        <v>0</v>
      </c>
    </row>
    <row r="153" spans="1:16" s="156" customFormat="1" ht="24" hidden="1">
      <c r="A153" s="173"/>
      <c r="B153" s="277" t="s">
        <v>711</v>
      </c>
      <c r="C153" s="170"/>
      <c r="D153" s="170">
        <v>0</v>
      </c>
      <c r="E153" s="170">
        <v>0</v>
      </c>
      <c r="G153" s="158"/>
      <c r="H153" s="158"/>
      <c r="I153" s="158"/>
      <c r="J153" s="158"/>
      <c r="K153" s="158"/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</row>
    <row r="154" spans="1:16" s="156" customFormat="1" ht="12" hidden="1">
      <c r="A154" s="173"/>
      <c r="B154" s="277" t="s">
        <v>712</v>
      </c>
      <c r="C154" s="170"/>
      <c r="D154" s="170">
        <v>0</v>
      </c>
      <c r="E154" s="170">
        <v>0</v>
      </c>
      <c r="G154" s="158"/>
      <c r="H154" s="158"/>
      <c r="I154" s="158"/>
      <c r="J154" s="158"/>
      <c r="K154" s="158"/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</row>
    <row r="155" spans="1:16" s="156" customFormat="1" ht="12" hidden="1">
      <c r="A155" s="173"/>
      <c r="B155" s="277" t="s">
        <v>713</v>
      </c>
      <c r="C155" s="170"/>
      <c r="D155" s="170">
        <v>0</v>
      </c>
      <c r="E155" s="170">
        <v>0</v>
      </c>
      <c r="G155" s="158"/>
      <c r="H155" s="158"/>
      <c r="I155" s="158"/>
      <c r="J155" s="158"/>
      <c r="K155" s="158"/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</row>
    <row r="156" spans="1:16" s="156" customFormat="1" ht="12" hidden="1">
      <c r="A156" s="173"/>
      <c r="B156" s="277" t="s">
        <v>714</v>
      </c>
      <c r="C156" s="170"/>
      <c r="D156" s="170">
        <v>0</v>
      </c>
      <c r="E156" s="170">
        <v>0</v>
      </c>
      <c r="G156" s="158"/>
      <c r="H156" s="158"/>
      <c r="I156" s="158"/>
      <c r="J156" s="158"/>
      <c r="K156" s="158"/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</row>
    <row r="157" spans="1:16" s="156" customFormat="1" ht="14.25" hidden="1">
      <c r="A157" s="173"/>
      <c r="B157" s="277" t="s">
        <v>715</v>
      </c>
      <c r="C157" s="166"/>
      <c r="D157" s="166">
        <v>0</v>
      </c>
      <c r="E157" s="166">
        <v>0</v>
      </c>
      <c r="G157" s="158"/>
      <c r="H157" s="158"/>
      <c r="I157" s="158"/>
      <c r="J157" s="158"/>
      <c r="K157" s="158"/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</row>
    <row r="158" spans="1:16" s="156" customFormat="1" ht="12" hidden="1">
      <c r="A158" s="173"/>
      <c r="B158" s="277" t="s">
        <v>716</v>
      </c>
      <c r="C158" s="170"/>
      <c r="D158" s="170">
        <v>0</v>
      </c>
      <c r="E158" s="170">
        <v>0</v>
      </c>
      <c r="G158" s="158"/>
      <c r="H158" s="158"/>
      <c r="I158" s="158"/>
      <c r="J158" s="158"/>
      <c r="K158" s="158"/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</row>
    <row r="159" spans="1:16" s="156" customFormat="1" ht="12" hidden="1">
      <c r="A159" s="173"/>
      <c r="B159" s="277" t="s">
        <v>717</v>
      </c>
      <c r="C159" s="170"/>
      <c r="D159" s="170">
        <v>0</v>
      </c>
      <c r="E159" s="170">
        <v>0</v>
      </c>
      <c r="G159" s="158"/>
      <c r="H159" s="158"/>
      <c r="I159" s="158"/>
      <c r="J159" s="158"/>
      <c r="K159" s="158"/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</row>
    <row r="160" spans="1:16" s="156" customFormat="1" ht="24" hidden="1">
      <c r="A160" s="173"/>
      <c r="B160" s="277" t="s">
        <v>718</v>
      </c>
      <c r="C160" s="170"/>
      <c r="D160" s="170">
        <v>0</v>
      </c>
      <c r="E160" s="170">
        <v>0</v>
      </c>
      <c r="G160" s="158"/>
      <c r="H160" s="158"/>
      <c r="I160" s="158"/>
      <c r="J160" s="158"/>
      <c r="K160" s="158"/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</row>
    <row r="161" spans="1:16" s="156" customFormat="1" ht="12" hidden="1">
      <c r="A161" s="173"/>
      <c r="B161" s="277" t="s">
        <v>719</v>
      </c>
      <c r="C161" s="170"/>
      <c r="D161" s="170">
        <v>0</v>
      </c>
      <c r="E161" s="170">
        <v>0</v>
      </c>
      <c r="G161" s="158"/>
      <c r="H161" s="158"/>
      <c r="I161" s="158"/>
      <c r="J161" s="158"/>
      <c r="K161" s="158"/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</row>
    <row r="162" spans="1:16" s="156" customFormat="1" ht="12" hidden="1">
      <c r="A162" s="173"/>
      <c r="B162" s="277" t="s">
        <v>720</v>
      </c>
      <c r="C162" s="170"/>
      <c r="D162" s="170">
        <v>0</v>
      </c>
      <c r="E162" s="170">
        <v>0</v>
      </c>
      <c r="G162" s="158"/>
      <c r="H162" s="158"/>
      <c r="I162" s="158"/>
      <c r="J162" s="158"/>
      <c r="K162" s="158"/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</row>
    <row r="163" spans="1:16" s="156" customFormat="1" ht="12" hidden="1">
      <c r="A163" s="173"/>
      <c r="B163" s="277" t="s">
        <v>721</v>
      </c>
      <c r="C163" s="170"/>
      <c r="D163" s="170">
        <v>0</v>
      </c>
      <c r="E163" s="170">
        <v>0</v>
      </c>
      <c r="G163" s="158"/>
      <c r="H163" s="158"/>
      <c r="I163" s="158"/>
      <c r="J163" s="158"/>
      <c r="K163" s="158"/>
      <c r="L163" s="158">
        <v>0</v>
      </c>
      <c r="M163" s="158">
        <v>0</v>
      </c>
      <c r="N163" s="158">
        <v>0</v>
      </c>
      <c r="O163" s="158">
        <v>0</v>
      </c>
      <c r="P163" s="158">
        <v>0</v>
      </c>
    </row>
    <row r="164" spans="1:16" s="156" customFormat="1" ht="14.25" hidden="1">
      <c r="A164" s="173"/>
      <c r="B164" s="277" t="s">
        <v>722</v>
      </c>
      <c r="C164" s="166"/>
      <c r="D164" s="166">
        <v>0</v>
      </c>
      <c r="E164" s="166">
        <v>0</v>
      </c>
      <c r="G164" s="158"/>
      <c r="H164" s="158"/>
      <c r="I164" s="158"/>
      <c r="J164" s="158"/>
      <c r="K164" s="158"/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</row>
    <row r="165" spans="1:16" s="153" customFormat="1" ht="15" customHeight="1" hidden="1">
      <c r="A165" s="276"/>
      <c r="B165" s="279" t="s">
        <v>723</v>
      </c>
      <c r="C165" s="170"/>
      <c r="D165" s="170">
        <v>1000</v>
      </c>
      <c r="E165" s="170">
        <v>1530</v>
      </c>
      <c r="G165" s="154"/>
      <c r="H165" s="154"/>
      <c r="I165" s="154"/>
      <c r="J165" s="154"/>
      <c r="K165" s="154"/>
      <c r="L165" s="154">
        <v>6208</v>
      </c>
      <c r="M165" s="154">
        <v>1000</v>
      </c>
      <c r="N165" s="154">
        <v>1530</v>
      </c>
      <c r="O165" s="154">
        <v>0</v>
      </c>
      <c r="P165" s="154">
        <v>1530</v>
      </c>
    </row>
    <row r="166" spans="1:16" s="153" customFormat="1" ht="14.25" hidden="1">
      <c r="A166" s="276"/>
      <c r="B166" s="279" t="s">
        <v>724</v>
      </c>
      <c r="C166" s="170"/>
      <c r="D166" s="170">
        <v>0</v>
      </c>
      <c r="E166" s="170">
        <v>0</v>
      </c>
      <c r="G166" s="154"/>
      <c r="H166" s="154"/>
      <c r="I166" s="154"/>
      <c r="J166" s="154"/>
      <c r="K166" s="154"/>
      <c r="L166" s="154">
        <v>0</v>
      </c>
      <c r="M166" s="154">
        <v>0</v>
      </c>
      <c r="N166" s="154">
        <v>0</v>
      </c>
      <c r="O166" s="154">
        <v>0</v>
      </c>
      <c r="P166" s="154">
        <v>0</v>
      </c>
    </row>
    <row r="167" spans="1:16" s="153" customFormat="1" ht="14.25" hidden="1">
      <c r="A167" s="276"/>
      <c r="B167" s="279" t="s">
        <v>725</v>
      </c>
      <c r="C167" s="170"/>
      <c r="D167" s="170">
        <v>0</v>
      </c>
      <c r="E167" s="170">
        <v>500</v>
      </c>
      <c r="G167" s="154"/>
      <c r="H167" s="154"/>
      <c r="I167" s="154"/>
      <c r="J167" s="154"/>
      <c r="K167" s="154"/>
      <c r="L167" s="154">
        <v>0</v>
      </c>
      <c r="M167" s="154">
        <v>0</v>
      </c>
      <c r="N167" s="154">
        <v>0</v>
      </c>
      <c r="O167" s="154">
        <v>0</v>
      </c>
      <c r="P167" s="154">
        <v>500</v>
      </c>
    </row>
    <row r="168" spans="1:16" s="153" customFormat="1" ht="14.25" hidden="1">
      <c r="A168" s="276"/>
      <c r="B168" s="279" t="s">
        <v>726</v>
      </c>
      <c r="C168" s="170"/>
      <c r="D168" s="170">
        <v>0</v>
      </c>
      <c r="E168" s="170">
        <v>500</v>
      </c>
      <c r="G168" s="154"/>
      <c r="H168" s="154"/>
      <c r="I168" s="154"/>
      <c r="J168" s="154"/>
      <c r="K168" s="154"/>
      <c r="L168" s="154">
        <v>0</v>
      </c>
      <c r="M168" s="154">
        <v>0</v>
      </c>
      <c r="N168" s="154">
        <v>0</v>
      </c>
      <c r="O168" s="154">
        <v>0</v>
      </c>
      <c r="P168" s="154">
        <v>1030</v>
      </c>
    </row>
    <row r="169" spans="1:16" s="156" customFormat="1" ht="12" hidden="1">
      <c r="A169" s="173"/>
      <c r="B169" s="277" t="s">
        <v>727</v>
      </c>
      <c r="C169" s="170"/>
      <c r="D169" s="170">
        <v>0</v>
      </c>
      <c r="E169" s="170">
        <v>0</v>
      </c>
      <c r="G169" s="158"/>
      <c r="H169" s="158"/>
      <c r="I169" s="158"/>
      <c r="J169" s="158"/>
      <c r="K169" s="158"/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</row>
    <row r="170" spans="1:16" s="156" customFormat="1" ht="12" hidden="1">
      <c r="A170" s="173"/>
      <c r="B170" s="277" t="s">
        <v>728</v>
      </c>
      <c r="C170" s="170"/>
      <c r="D170" s="170">
        <v>0</v>
      </c>
      <c r="E170" s="170">
        <v>0</v>
      </c>
      <c r="G170" s="158"/>
      <c r="H170" s="158"/>
      <c r="I170" s="158"/>
      <c r="J170" s="158"/>
      <c r="K170" s="158"/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</row>
    <row r="171" spans="1:16" s="156" customFormat="1" ht="12" hidden="1">
      <c r="A171" s="173"/>
      <c r="B171" s="277" t="s">
        <v>729</v>
      </c>
      <c r="C171" s="170"/>
      <c r="D171" s="170">
        <v>0</v>
      </c>
      <c r="E171" s="170">
        <v>0</v>
      </c>
      <c r="G171" s="158"/>
      <c r="H171" s="158"/>
      <c r="I171" s="158"/>
      <c r="J171" s="158"/>
      <c r="K171" s="158"/>
      <c r="L171" s="158">
        <v>0</v>
      </c>
      <c r="M171" s="158">
        <v>0</v>
      </c>
      <c r="N171" s="158">
        <v>0</v>
      </c>
      <c r="O171" s="158">
        <v>0</v>
      </c>
      <c r="P171" s="158">
        <v>0</v>
      </c>
    </row>
    <row r="172" spans="1:16" s="156" customFormat="1" ht="24" hidden="1">
      <c r="A172" s="173"/>
      <c r="B172" s="277" t="s">
        <v>730</v>
      </c>
      <c r="C172" s="170"/>
      <c r="D172" s="170">
        <v>0</v>
      </c>
      <c r="E172" s="170">
        <v>0</v>
      </c>
      <c r="G172" s="158"/>
      <c r="H172" s="158"/>
      <c r="I172" s="158"/>
      <c r="J172" s="158"/>
      <c r="K172" s="158"/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</row>
    <row r="173" spans="1:16" s="156" customFormat="1" ht="12" hidden="1">
      <c r="A173" s="173"/>
      <c r="B173" s="277" t="s">
        <v>731</v>
      </c>
      <c r="C173" s="170"/>
      <c r="D173" s="170">
        <v>0</v>
      </c>
      <c r="E173" s="170">
        <v>0</v>
      </c>
      <c r="G173" s="158"/>
      <c r="H173" s="158"/>
      <c r="I173" s="158"/>
      <c r="J173" s="158"/>
      <c r="K173" s="158"/>
      <c r="L173" s="158">
        <v>0</v>
      </c>
      <c r="M173" s="158">
        <v>0</v>
      </c>
      <c r="N173" s="158">
        <v>0</v>
      </c>
      <c r="O173" s="158">
        <v>0</v>
      </c>
      <c r="P173" s="158">
        <v>0</v>
      </c>
    </row>
    <row r="174" spans="1:16" s="156" customFormat="1" ht="12" hidden="1">
      <c r="A174" s="173"/>
      <c r="B174" s="277" t="s">
        <v>732</v>
      </c>
      <c r="C174" s="170"/>
      <c r="D174" s="170">
        <v>0</v>
      </c>
      <c r="E174" s="170">
        <v>0</v>
      </c>
      <c r="G174" s="158"/>
      <c r="H174" s="158"/>
      <c r="I174" s="158"/>
      <c r="J174" s="158"/>
      <c r="K174" s="158"/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</row>
    <row r="175" spans="1:16" s="156" customFormat="1" ht="12" hidden="1">
      <c r="A175" s="173"/>
      <c r="B175" s="277" t="s">
        <v>733</v>
      </c>
      <c r="C175" s="170"/>
      <c r="D175" s="170">
        <v>0</v>
      </c>
      <c r="E175" s="170">
        <v>0</v>
      </c>
      <c r="G175" s="158"/>
      <c r="H175" s="158"/>
      <c r="I175" s="158"/>
      <c r="J175" s="158"/>
      <c r="K175" s="158"/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</row>
    <row r="176" spans="1:16" s="156" customFormat="1" ht="12" hidden="1">
      <c r="A176" s="173"/>
      <c r="B176" s="277" t="s">
        <v>734</v>
      </c>
      <c r="C176" s="170"/>
      <c r="D176" s="170">
        <v>0</v>
      </c>
      <c r="E176" s="170">
        <v>0</v>
      </c>
      <c r="G176" s="158"/>
      <c r="H176" s="158"/>
      <c r="I176" s="158"/>
      <c r="J176" s="158"/>
      <c r="K176" s="158"/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</row>
    <row r="177" spans="1:16" s="153" customFormat="1" ht="15">
      <c r="A177" s="280" t="s">
        <v>735</v>
      </c>
      <c r="B177" s="281" t="s">
        <v>736</v>
      </c>
      <c r="C177" s="170"/>
      <c r="D177" s="170">
        <v>1000</v>
      </c>
      <c r="E177" s="170">
        <v>1000</v>
      </c>
      <c r="G177" s="155"/>
      <c r="H177" s="155"/>
      <c r="I177" s="155"/>
      <c r="J177" s="155"/>
      <c r="K177" s="155"/>
      <c r="L177" s="155">
        <v>6208</v>
      </c>
      <c r="M177" s="155">
        <v>1000</v>
      </c>
      <c r="N177" s="155">
        <v>1530</v>
      </c>
      <c r="O177" s="155">
        <v>0</v>
      </c>
      <c r="P177" s="155">
        <v>1530</v>
      </c>
    </row>
    <row r="178" spans="1:16" s="163" customFormat="1" ht="25.5">
      <c r="A178" s="286" t="s">
        <v>737</v>
      </c>
      <c r="B178" s="174" t="s">
        <v>1166</v>
      </c>
      <c r="C178" s="170"/>
      <c r="D178" s="170">
        <v>0</v>
      </c>
      <c r="E178" s="170">
        <v>0</v>
      </c>
      <c r="G178" s="164"/>
      <c r="H178" s="164"/>
      <c r="I178" s="164"/>
      <c r="J178" s="164"/>
      <c r="K178" s="164"/>
      <c r="L178" s="164">
        <v>0</v>
      </c>
      <c r="M178" s="164">
        <v>0</v>
      </c>
      <c r="N178" s="164">
        <v>0</v>
      </c>
      <c r="O178" s="164">
        <v>0</v>
      </c>
      <c r="P178" s="164">
        <v>0</v>
      </c>
    </row>
    <row r="179" spans="1:16" s="163" customFormat="1" ht="25.5">
      <c r="A179" s="286" t="s">
        <v>739</v>
      </c>
      <c r="B179" s="174" t="s">
        <v>1167</v>
      </c>
      <c r="C179" s="170">
        <v>808</v>
      </c>
      <c r="D179" s="170">
        <v>876</v>
      </c>
      <c r="E179" s="170">
        <v>876</v>
      </c>
      <c r="G179" s="164"/>
      <c r="H179" s="164"/>
      <c r="I179" s="164"/>
      <c r="J179" s="164"/>
      <c r="K179" s="164"/>
      <c r="L179" s="164">
        <v>545</v>
      </c>
      <c r="M179" s="164">
        <v>876</v>
      </c>
      <c r="N179" s="164">
        <v>876</v>
      </c>
      <c r="O179" s="164">
        <v>4564</v>
      </c>
      <c r="P179" s="164">
        <v>876</v>
      </c>
    </row>
    <row r="180" spans="1:16" s="156" customFormat="1" ht="12" hidden="1">
      <c r="A180" s="173"/>
      <c r="B180" s="277" t="s">
        <v>741</v>
      </c>
      <c r="C180" s="170"/>
      <c r="D180" s="170">
        <v>0</v>
      </c>
      <c r="E180" s="170">
        <v>0</v>
      </c>
      <c r="G180" s="158"/>
      <c r="H180" s="158"/>
      <c r="I180" s="158"/>
      <c r="J180" s="158"/>
      <c r="K180" s="158"/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</row>
    <row r="181" spans="1:16" s="156" customFormat="1" ht="12" hidden="1">
      <c r="A181" s="173"/>
      <c r="B181" s="277" t="s">
        <v>742</v>
      </c>
      <c r="C181" s="170"/>
      <c r="D181" s="170">
        <v>0</v>
      </c>
      <c r="E181" s="170">
        <v>0</v>
      </c>
      <c r="G181" s="158"/>
      <c r="H181" s="158"/>
      <c r="I181" s="158"/>
      <c r="J181" s="158"/>
      <c r="K181" s="158"/>
      <c r="L181" s="158">
        <v>0</v>
      </c>
      <c r="M181" s="158">
        <v>0</v>
      </c>
      <c r="N181" s="158">
        <v>0</v>
      </c>
      <c r="O181" s="158">
        <v>0</v>
      </c>
      <c r="P181" s="158">
        <v>0</v>
      </c>
    </row>
    <row r="182" spans="1:16" s="156" customFormat="1" ht="12" hidden="1">
      <c r="A182" s="173"/>
      <c r="B182" s="277" t="s">
        <v>743</v>
      </c>
      <c r="C182" s="170"/>
      <c r="D182" s="170">
        <v>0</v>
      </c>
      <c r="E182" s="170">
        <v>0</v>
      </c>
      <c r="G182" s="158"/>
      <c r="H182" s="158"/>
      <c r="I182" s="158"/>
      <c r="J182" s="158"/>
      <c r="K182" s="158"/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</row>
    <row r="183" spans="1:16" s="153" customFormat="1" ht="14.25" hidden="1">
      <c r="A183" s="276"/>
      <c r="B183" s="279" t="s">
        <v>744</v>
      </c>
      <c r="C183" s="170"/>
      <c r="D183" s="170">
        <v>0</v>
      </c>
      <c r="E183" s="170">
        <v>876</v>
      </c>
      <c r="G183" s="154"/>
      <c r="H183" s="154"/>
      <c r="I183" s="154"/>
      <c r="J183" s="154"/>
      <c r="K183" s="154"/>
      <c r="L183" s="154">
        <v>0</v>
      </c>
      <c r="M183" s="154">
        <v>0</v>
      </c>
      <c r="N183" s="154">
        <v>0</v>
      </c>
      <c r="O183" s="154">
        <v>0</v>
      </c>
      <c r="P183" s="154">
        <v>876</v>
      </c>
    </row>
    <row r="184" spans="1:16" s="153" customFormat="1" ht="14.25" hidden="1">
      <c r="A184" s="276"/>
      <c r="B184" s="279" t="s">
        <v>745</v>
      </c>
      <c r="C184" s="166"/>
      <c r="D184" s="166">
        <v>0</v>
      </c>
      <c r="E184" s="166">
        <v>0</v>
      </c>
      <c r="G184" s="154"/>
      <c r="H184" s="154"/>
      <c r="I184" s="154"/>
      <c r="J184" s="154"/>
      <c r="K184" s="154"/>
      <c r="L184" s="154">
        <v>0</v>
      </c>
      <c r="M184" s="154">
        <v>0</v>
      </c>
      <c r="N184" s="154">
        <v>0</v>
      </c>
      <c r="O184" s="154">
        <v>0</v>
      </c>
      <c r="P184" s="154">
        <v>0</v>
      </c>
    </row>
    <row r="185" spans="1:16" s="156" customFormat="1" ht="12" hidden="1">
      <c r="A185" s="173"/>
      <c r="B185" s="277" t="s">
        <v>746</v>
      </c>
      <c r="C185" s="170"/>
      <c r="D185" s="170">
        <v>0</v>
      </c>
      <c r="E185" s="170">
        <v>0</v>
      </c>
      <c r="G185" s="158"/>
      <c r="H185" s="158"/>
      <c r="I185" s="158"/>
      <c r="J185" s="158"/>
      <c r="K185" s="158"/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</row>
    <row r="186" spans="1:16" s="156" customFormat="1" ht="24" hidden="1">
      <c r="A186" s="173"/>
      <c r="B186" s="277" t="s">
        <v>747</v>
      </c>
      <c r="C186" s="170"/>
      <c r="D186" s="170">
        <v>0</v>
      </c>
      <c r="E186" s="170">
        <v>0</v>
      </c>
      <c r="G186" s="158"/>
      <c r="H186" s="158"/>
      <c r="I186" s="158"/>
      <c r="J186" s="158"/>
      <c r="K186" s="158"/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</row>
    <row r="187" spans="1:16" s="156" customFormat="1" ht="14.25" hidden="1">
      <c r="A187" s="173"/>
      <c r="B187" s="277" t="s">
        <v>748</v>
      </c>
      <c r="C187" s="166"/>
      <c r="D187" s="166">
        <v>0</v>
      </c>
      <c r="E187" s="166">
        <v>0</v>
      </c>
      <c r="G187" s="158"/>
      <c r="H187" s="158"/>
      <c r="I187" s="158"/>
      <c r="J187" s="158"/>
      <c r="K187" s="158"/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</row>
    <row r="188" spans="1:16" s="156" customFormat="1" ht="12" hidden="1">
      <c r="A188" s="173"/>
      <c r="B188" s="277" t="s">
        <v>749</v>
      </c>
      <c r="C188" s="170"/>
      <c r="D188" s="170">
        <v>0</v>
      </c>
      <c r="E188" s="170">
        <v>0</v>
      </c>
      <c r="G188" s="158"/>
      <c r="H188" s="158"/>
      <c r="I188" s="158"/>
      <c r="J188" s="158"/>
      <c r="K188" s="158"/>
      <c r="L188" s="158">
        <v>0</v>
      </c>
      <c r="M188" s="158">
        <v>0</v>
      </c>
      <c r="N188" s="158">
        <v>0</v>
      </c>
      <c r="O188" s="158">
        <v>0</v>
      </c>
      <c r="P188" s="158">
        <v>0</v>
      </c>
    </row>
    <row r="189" spans="1:16" s="156" customFormat="1" ht="12" hidden="1">
      <c r="A189" s="173"/>
      <c r="B189" s="277" t="s">
        <v>750</v>
      </c>
      <c r="C189" s="170"/>
      <c r="D189" s="170">
        <v>0</v>
      </c>
      <c r="E189" s="170">
        <v>0</v>
      </c>
      <c r="G189" s="158"/>
      <c r="H189" s="158"/>
      <c r="I189" s="158"/>
      <c r="J189" s="158"/>
      <c r="K189" s="158"/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</row>
    <row r="190" spans="1:16" s="156" customFormat="1" ht="12" hidden="1">
      <c r="A190" s="173"/>
      <c r="B190" s="277" t="s">
        <v>751</v>
      </c>
      <c r="C190" s="170"/>
      <c r="D190" s="170">
        <v>0</v>
      </c>
      <c r="E190" s="170">
        <v>0</v>
      </c>
      <c r="G190" s="158"/>
      <c r="H190" s="158"/>
      <c r="I190" s="158"/>
      <c r="J190" s="158"/>
      <c r="K190" s="158"/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</row>
    <row r="191" spans="1:16" s="153" customFormat="1" ht="15" customHeight="1">
      <c r="A191" s="276" t="s">
        <v>752</v>
      </c>
      <c r="B191" s="279" t="s">
        <v>753</v>
      </c>
      <c r="C191" s="170">
        <v>2337</v>
      </c>
      <c r="D191" s="170">
        <v>20125</v>
      </c>
      <c r="E191" s="170">
        <v>965</v>
      </c>
      <c r="G191" s="154"/>
      <c r="H191" s="154"/>
      <c r="I191" s="154"/>
      <c r="J191" s="154"/>
      <c r="K191" s="154"/>
      <c r="L191" s="154">
        <v>19812</v>
      </c>
      <c r="M191" s="154">
        <v>20125</v>
      </c>
      <c r="N191" s="154">
        <v>21835</v>
      </c>
      <c r="O191" s="154">
        <v>0</v>
      </c>
      <c r="P191" s="154">
        <v>965</v>
      </c>
    </row>
    <row r="192" spans="1:16" s="156" customFormat="1" ht="14.25" hidden="1">
      <c r="A192" s="173"/>
      <c r="B192" s="277" t="s">
        <v>754</v>
      </c>
      <c r="C192" s="166"/>
      <c r="D192" s="166">
        <v>0</v>
      </c>
      <c r="E192" s="166">
        <v>0</v>
      </c>
      <c r="G192" s="158"/>
      <c r="H192" s="158"/>
      <c r="I192" s="158"/>
      <c r="J192" s="158"/>
      <c r="K192" s="158"/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</row>
    <row r="193" spans="1:16" s="156" customFormat="1" ht="12" hidden="1">
      <c r="A193" s="173"/>
      <c r="B193" s="277" t="s">
        <v>755</v>
      </c>
      <c r="C193" s="170"/>
      <c r="D193" s="170">
        <v>0</v>
      </c>
      <c r="E193" s="170">
        <v>0</v>
      </c>
      <c r="G193" s="158"/>
      <c r="H193" s="158"/>
      <c r="I193" s="158"/>
      <c r="J193" s="158"/>
      <c r="K193" s="158"/>
      <c r="L193" s="158">
        <v>0</v>
      </c>
      <c r="M193" s="158">
        <v>0</v>
      </c>
      <c r="N193" s="158">
        <v>0</v>
      </c>
      <c r="O193" s="158">
        <v>0</v>
      </c>
      <c r="P193" s="158">
        <v>0</v>
      </c>
    </row>
    <row r="194" spans="1:16" s="156" customFormat="1" ht="12" hidden="1">
      <c r="A194" s="173"/>
      <c r="B194" s="277" t="s">
        <v>756</v>
      </c>
      <c r="C194" s="170"/>
      <c r="D194" s="170">
        <v>0</v>
      </c>
      <c r="E194" s="170">
        <v>0</v>
      </c>
      <c r="G194" s="158"/>
      <c r="H194" s="158"/>
      <c r="I194" s="158"/>
      <c r="J194" s="158"/>
      <c r="K194" s="158"/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</row>
    <row r="195" spans="1:16" s="153" customFormat="1" ht="14.25" hidden="1">
      <c r="A195" s="276"/>
      <c r="B195" s="279" t="s">
        <v>757</v>
      </c>
      <c r="C195" s="170"/>
      <c r="D195" s="170">
        <v>0</v>
      </c>
      <c r="E195" s="170">
        <v>965</v>
      </c>
      <c r="G195" s="154"/>
      <c r="H195" s="154"/>
      <c r="I195" s="154"/>
      <c r="J195" s="154"/>
      <c r="K195" s="154"/>
      <c r="L195" s="154">
        <v>0</v>
      </c>
      <c r="M195" s="154">
        <v>0</v>
      </c>
      <c r="N195" s="154">
        <v>0</v>
      </c>
      <c r="O195" s="154">
        <v>0</v>
      </c>
      <c r="P195" s="154">
        <v>965</v>
      </c>
    </row>
    <row r="196" spans="1:16" s="156" customFormat="1" ht="14.25" hidden="1">
      <c r="A196" s="173"/>
      <c r="B196" s="277" t="s">
        <v>758</v>
      </c>
      <c r="C196" s="166"/>
      <c r="D196" s="166">
        <v>0</v>
      </c>
      <c r="E196" s="166">
        <v>0</v>
      </c>
      <c r="G196" s="158"/>
      <c r="H196" s="158"/>
      <c r="I196" s="158"/>
      <c r="J196" s="158"/>
      <c r="K196" s="158"/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</row>
    <row r="197" spans="1:16" s="156" customFormat="1" ht="15" hidden="1">
      <c r="A197" s="173"/>
      <c r="B197" s="277" t="s">
        <v>759</v>
      </c>
      <c r="C197" s="269"/>
      <c r="D197" s="269">
        <v>0</v>
      </c>
      <c r="E197" s="269">
        <v>0</v>
      </c>
      <c r="G197" s="158"/>
      <c r="H197" s="158"/>
      <c r="I197" s="158"/>
      <c r="J197" s="158"/>
      <c r="K197" s="158"/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</row>
    <row r="198" spans="1:16" s="156" customFormat="1" ht="24" hidden="1">
      <c r="A198" s="173"/>
      <c r="B198" s="277" t="s">
        <v>760</v>
      </c>
      <c r="C198" s="166"/>
      <c r="D198" s="166">
        <v>0</v>
      </c>
      <c r="E198" s="166">
        <v>0</v>
      </c>
      <c r="G198" s="158"/>
      <c r="H198" s="158"/>
      <c r="I198" s="158"/>
      <c r="J198" s="158"/>
      <c r="K198" s="158"/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</row>
    <row r="199" spans="1:16" s="156" customFormat="1" ht="14.25" hidden="1">
      <c r="A199" s="173"/>
      <c r="B199" s="277" t="s">
        <v>761</v>
      </c>
      <c r="C199" s="166"/>
      <c r="D199" s="166">
        <v>0</v>
      </c>
      <c r="E199" s="166">
        <v>0</v>
      </c>
      <c r="G199" s="158"/>
      <c r="H199" s="158"/>
      <c r="I199" s="158"/>
      <c r="J199" s="158"/>
      <c r="K199" s="158"/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</row>
    <row r="200" spans="1:16" s="156" customFormat="1" ht="14.25" hidden="1">
      <c r="A200" s="173"/>
      <c r="B200" s="277" t="s">
        <v>762</v>
      </c>
      <c r="C200" s="166"/>
      <c r="D200" s="166">
        <v>0</v>
      </c>
      <c r="E200" s="166">
        <v>0</v>
      </c>
      <c r="G200" s="158"/>
      <c r="H200" s="158"/>
      <c r="I200" s="158"/>
      <c r="J200" s="158"/>
      <c r="K200" s="158"/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</row>
    <row r="201" spans="1:16" s="156" customFormat="1" ht="14.25" hidden="1">
      <c r="A201" s="173"/>
      <c r="B201" s="277" t="s">
        <v>763</v>
      </c>
      <c r="C201" s="166"/>
      <c r="D201" s="166">
        <v>0</v>
      </c>
      <c r="E201" s="166">
        <v>0</v>
      </c>
      <c r="G201" s="158"/>
      <c r="H201" s="158"/>
      <c r="I201" s="158"/>
      <c r="J201" s="158"/>
      <c r="K201" s="158"/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</row>
    <row r="202" spans="1:16" s="156" customFormat="1" ht="14.25" hidden="1">
      <c r="A202" s="173"/>
      <c r="B202" s="277" t="s">
        <v>764</v>
      </c>
      <c r="C202" s="166"/>
      <c r="D202" s="166">
        <v>0</v>
      </c>
      <c r="E202" s="166">
        <v>0</v>
      </c>
      <c r="G202" s="158"/>
      <c r="H202" s="158"/>
      <c r="I202" s="158"/>
      <c r="J202" s="158"/>
      <c r="K202" s="158"/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</row>
    <row r="203" spans="1:16" s="153" customFormat="1" ht="14.25" customHeight="1">
      <c r="A203" s="280" t="s">
        <v>765</v>
      </c>
      <c r="B203" s="281" t="s">
        <v>766</v>
      </c>
      <c r="C203" s="166">
        <f>C179+C191</f>
        <v>3145</v>
      </c>
      <c r="D203" s="166">
        <f>D179+D191</f>
        <v>21001</v>
      </c>
      <c r="E203" s="166">
        <f>E179+E191</f>
        <v>1841</v>
      </c>
      <c r="G203" s="155"/>
      <c r="H203" s="155"/>
      <c r="I203" s="155"/>
      <c r="J203" s="155"/>
      <c r="K203" s="155"/>
      <c r="L203" s="155">
        <v>20357</v>
      </c>
      <c r="M203" s="155">
        <v>21001</v>
      </c>
      <c r="N203" s="155">
        <v>22711</v>
      </c>
      <c r="O203" s="155">
        <v>4564</v>
      </c>
      <c r="P203" s="155">
        <v>1841</v>
      </c>
    </row>
    <row r="204" spans="1:16" s="153" customFormat="1" ht="28.5" customHeight="1">
      <c r="A204" s="280" t="s">
        <v>767</v>
      </c>
      <c r="B204" s="281" t="s">
        <v>768</v>
      </c>
      <c r="C204" s="166">
        <f>C9+C11+C42+C98+C112+C142+C151+C177+C203</f>
        <v>351280</v>
      </c>
      <c r="D204" s="166">
        <f>D203+D177+D151+D142+D99+D98+D42+D11+D9</f>
        <v>409178</v>
      </c>
      <c r="E204" s="166">
        <f>E203+E177+E151+E142+E99+E98+E42+E11+E9</f>
        <v>389874</v>
      </c>
      <c r="F204" s="165"/>
      <c r="G204" s="155"/>
      <c r="H204" s="155"/>
      <c r="I204" s="155"/>
      <c r="J204" s="155"/>
      <c r="K204" s="155"/>
      <c r="L204" s="155">
        <v>317604</v>
      </c>
      <c r="M204" s="155">
        <v>409178</v>
      </c>
      <c r="N204" s="155">
        <v>422896</v>
      </c>
      <c r="O204" s="155">
        <v>4649</v>
      </c>
      <c r="P204" s="155">
        <v>390404</v>
      </c>
    </row>
    <row r="205" spans="1:8" ht="15">
      <c r="A205" s="287"/>
      <c r="C205" s="166"/>
      <c r="D205" s="166"/>
      <c r="E205" s="359"/>
      <c r="F205" s="360"/>
      <c r="G205" s="360"/>
      <c r="H205" s="167"/>
    </row>
    <row r="206" spans="1:7" ht="15.75">
      <c r="A206" s="288"/>
      <c r="B206" s="289" t="s">
        <v>770</v>
      </c>
      <c r="C206" s="268"/>
      <c r="D206" s="268"/>
      <c r="E206" s="268"/>
      <c r="G206" s="167"/>
    </row>
    <row r="207" spans="1:5" ht="28.5">
      <c r="A207" s="288"/>
      <c r="B207" s="289" t="s">
        <v>3</v>
      </c>
      <c r="C207" s="166"/>
      <c r="D207" s="166" t="s">
        <v>520</v>
      </c>
      <c r="E207" s="166" t="s">
        <v>521</v>
      </c>
    </row>
    <row r="208" spans="1:5" ht="14.25">
      <c r="A208" s="286" t="s">
        <v>771</v>
      </c>
      <c r="B208" s="174" t="s">
        <v>772</v>
      </c>
      <c r="C208" s="166"/>
      <c r="D208" s="166">
        <v>0</v>
      </c>
      <c r="E208" s="166">
        <v>0</v>
      </c>
    </row>
    <row r="209" spans="1:5" ht="14.25" hidden="1">
      <c r="A209" s="286"/>
      <c r="B209" s="174" t="s">
        <v>773</v>
      </c>
      <c r="C209" s="166"/>
      <c r="D209" s="166">
        <v>0</v>
      </c>
      <c r="E209" s="166">
        <v>0</v>
      </c>
    </row>
    <row r="210" spans="1:5" ht="14.25">
      <c r="A210" s="284" t="s">
        <v>774</v>
      </c>
      <c r="B210" s="285" t="s">
        <v>775</v>
      </c>
      <c r="C210" s="166"/>
      <c r="D210" s="166">
        <v>0</v>
      </c>
      <c r="E210" s="166">
        <v>0</v>
      </c>
    </row>
    <row r="211" spans="1:5" ht="15">
      <c r="A211" s="286" t="s">
        <v>776</v>
      </c>
      <c r="B211" s="174" t="s">
        <v>777</v>
      </c>
      <c r="C211" s="268"/>
      <c r="D211" s="268">
        <v>0</v>
      </c>
      <c r="E211" s="268">
        <v>0</v>
      </c>
    </row>
    <row r="212" spans="1:5" ht="14.25" hidden="1">
      <c r="A212" s="286"/>
      <c r="B212" s="174" t="s">
        <v>778</v>
      </c>
      <c r="C212" s="170"/>
      <c r="D212" s="170">
        <v>0</v>
      </c>
      <c r="E212" s="170">
        <v>0</v>
      </c>
    </row>
    <row r="213" spans="1:5" ht="14.25">
      <c r="A213" s="290" t="s">
        <v>11</v>
      </c>
      <c r="B213" s="267" t="s">
        <v>779</v>
      </c>
      <c r="C213" s="170"/>
      <c r="D213" s="170">
        <f>D208+D210+D211</f>
        <v>0</v>
      </c>
      <c r="E213" s="170">
        <f>E208+E210+E211</f>
        <v>0</v>
      </c>
    </row>
    <row r="214" spans="1:5" ht="15.75" customHeight="1">
      <c r="A214" s="286" t="s">
        <v>780</v>
      </c>
      <c r="B214" s="174" t="s">
        <v>1168</v>
      </c>
      <c r="C214" s="170"/>
      <c r="D214" s="170">
        <v>0</v>
      </c>
      <c r="E214" s="170">
        <v>0</v>
      </c>
    </row>
    <row r="215" spans="1:5" ht="14.25">
      <c r="A215" s="286" t="s">
        <v>782</v>
      </c>
      <c r="B215" s="174" t="s">
        <v>783</v>
      </c>
      <c r="C215" s="170"/>
      <c r="D215" s="170">
        <v>0</v>
      </c>
      <c r="E215" s="170">
        <v>0</v>
      </c>
    </row>
    <row r="216" spans="1:5" ht="25.5">
      <c r="A216" s="286" t="s">
        <v>784</v>
      </c>
      <c r="B216" s="174" t="s">
        <v>1169</v>
      </c>
      <c r="C216" s="170"/>
      <c r="D216" s="170">
        <v>0</v>
      </c>
      <c r="E216" s="170">
        <v>0</v>
      </c>
    </row>
    <row r="217" spans="1:5" ht="14.25">
      <c r="A217" s="286" t="s">
        <v>786</v>
      </c>
      <c r="B217" s="174" t="s">
        <v>787</v>
      </c>
      <c r="C217" s="170"/>
      <c r="D217" s="170">
        <v>0</v>
      </c>
      <c r="E217" s="170">
        <v>0</v>
      </c>
    </row>
    <row r="218" spans="1:5" ht="14.25">
      <c r="A218" s="290" t="s">
        <v>99</v>
      </c>
      <c r="B218" s="267" t="s">
        <v>788</v>
      </c>
      <c r="C218" s="170"/>
      <c r="D218" s="170">
        <f>D214+D215+D216+D217</f>
        <v>0</v>
      </c>
      <c r="E218" s="170">
        <f>E214+E215+E216+E217</f>
        <v>0</v>
      </c>
    </row>
    <row r="219" spans="1:5" ht="14.25">
      <c r="A219" s="286" t="s">
        <v>789</v>
      </c>
      <c r="B219" s="174" t="s">
        <v>790</v>
      </c>
      <c r="C219" s="170">
        <v>22525</v>
      </c>
      <c r="D219" s="170">
        <v>68189</v>
      </c>
      <c r="E219" s="170">
        <v>68189</v>
      </c>
    </row>
    <row r="220" spans="1:5" ht="14.25">
      <c r="A220" s="286" t="s">
        <v>791</v>
      </c>
      <c r="B220" s="174" t="s">
        <v>792</v>
      </c>
      <c r="C220" s="170"/>
      <c r="D220" s="170">
        <v>0</v>
      </c>
      <c r="E220" s="170">
        <v>0</v>
      </c>
    </row>
    <row r="221" spans="1:5" ht="14.25">
      <c r="A221" s="290" t="s">
        <v>101</v>
      </c>
      <c r="B221" s="267" t="s">
        <v>793</v>
      </c>
      <c r="C221" s="170">
        <f>SUM(C219:C220)</f>
        <v>22525</v>
      </c>
      <c r="D221" s="170">
        <v>68189</v>
      </c>
      <c r="E221" s="170">
        <v>68189</v>
      </c>
    </row>
    <row r="222" spans="1:5" ht="14.25">
      <c r="A222" s="286" t="s">
        <v>794</v>
      </c>
      <c r="B222" s="174" t="s">
        <v>795</v>
      </c>
      <c r="C222" s="170"/>
      <c r="D222" s="170">
        <v>0</v>
      </c>
      <c r="E222" s="170">
        <v>3562</v>
      </c>
    </row>
    <row r="223" spans="1:5" ht="14.25">
      <c r="A223" s="286" t="s">
        <v>796</v>
      </c>
      <c r="B223" s="174" t="s">
        <v>797</v>
      </c>
      <c r="C223" s="170"/>
      <c r="D223" s="170">
        <v>0</v>
      </c>
      <c r="E223" s="170">
        <v>0</v>
      </c>
    </row>
    <row r="224" spans="1:5" ht="14.25">
      <c r="A224" s="286" t="s">
        <v>798</v>
      </c>
      <c r="B224" s="174" t="s">
        <v>799</v>
      </c>
      <c r="C224" s="170"/>
      <c r="D224" s="170">
        <v>299000</v>
      </c>
      <c r="E224" s="170">
        <v>299000</v>
      </c>
    </row>
    <row r="225" spans="1:5" ht="14.25">
      <c r="A225" s="286" t="s">
        <v>800</v>
      </c>
      <c r="B225" s="174" t="s">
        <v>801</v>
      </c>
      <c r="C225" s="170"/>
      <c r="D225" s="170">
        <v>0</v>
      </c>
      <c r="E225" s="170">
        <v>0</v>
      </c>
    </row>
    <row r="226" spans="1:5" ht="14.25" hidden="1">
      <c r="A226" s="286"/>
      <c r="B226" s="174" t="s">
        <v>802</v>
      </c>
      <c r="C226" s="170"/>
      <c r="D226" s="170">
        <v>0</v>
      </c>
      <c r="E226" s="170">
        <v>0</v>
      </c>
    </row>
    <row r="227" spans="1:5" ht="14.25">
      <c r="A227" s="290" t="s">
        <v>103</v>
      </c>
      <c r="B227" s="267" t="s">
        <v>803</v>
      </c>
      <c r="C227" s="170"/>
      <c r="D227" s="170">
        <f>D222+D224+D225</f>
        <v>299000</v>
      </c>
      <c r="E227" s="170">
        <f>E222+E224+E225</f>
        <v>302562</v>
      </c>
    </row>
    <row r="228" spans="1:5" ht="13.5" customHeight="1">
      <c r="A228" s="286" t="s">
        <v>804</v>
      </c>
      <c r="B228" s="174" t="s">
        <v>1170</v>
      </c>
      <c r="C228" s="170"/>
      <c r="D228" s="170">
        <v>0</v>
      </c>
      <c r="E228" s="170">
        <v>0</v>
      </c>
    </row>
    <row r="229" spans="1:5" ht="14.25">
      <c r="A229" s="173" t="s">
        <v>806</v>
      </c>
      <c r="B229" s="277" t="s">
        <v>1171</v>
      </c>
      <c r="C229" s="170"/>
      <c r="D229" s="170">
        <v>0</v>
      </c>
      <c r="E229" s="170">
        <v>0</v>
      </c>
    </row>
    <row r="230" spans="1:5" ht="14.25">
      <c r="A230" s="286" t="s">
        <v>808</v>
      </c>
      <c r="B230" s="174" t="s">
        <v>809</v>
      </c>
      <c r="C230" s="170"/>
      <c r="D230" s="170">
        <v>0</v>
      </c>
      <c r="E230" s="170">
        <v>0</v>
      </c>
    </row>
    <row r="231" spans="1:5" ht="14.25">
      <c r="A231" s="286" t="s">
        <v>810</v>
      </c>
      <c r="B231" s="174" t="s">
        <v>811</v>
      </c>
      <c r="C231" s="170"/>
      <c r="D231" s="170">
        <v>0</v>
      </c>
      <c r="E231" s="170">
        <v>0</v>
      </c>
    </row>
    <row r="232" spans="1:5" ht="14.25">
      <c r="A232" s="286" t="s">
        <v>812</v>
      </c>
      <c r="B232" s="174" t="s">
        <v>813</v>
      </c>
      <c r="C232" s="170"/>
      <c r="D232" s="170">
        <v>0</v>
      </c>
      <c r="E232" s="170">
        <v>0</v>
      </c>
    </row>
    <row r="233" spans="1:5" ht="14.25">
      <c r="A233" s="286" t="s">
        <v>814</v>
      </c>
      <c r="B233" s="174" t="s">
        <v>815</v>
      </c>
      <c r="C233" s="170"/>
      <c r="D233" s="170">
        <v>0</v>
      </c>
      <c r="E233" s="170">
        <v>0</v>
      </c>
    </row>
    <row r="234" spans="1:5" ht="14.25">
      <c r="A234" s="286" t="s">
        <v>816</v>
      </c>
      <c r="B234" s="174" t="s">
        <v>817</v>
      </c>
      <c r="C234" s="170"/>
      <c r="D234" s="170">
        <v>0</v>
      </c>
      <c r="E234" s="170">
        <v>0</v>
      </c>
    </row>
    <row r="235" spans="1:5" ht="14.25">
      <c r="A235" s="290" t="s">
        <v>105</v>
      </c>
      <c r="B235" s="267" t="s">
        <v>818</v>
      </c>
      <c r="C235" s="170"/>
      <c r="D235" s="170">
        <v>0</v>
      </c>
      <c r="E235" s="170">
        <v>0</v>
      </c>
    </row>
    <row r="236" spans="1:5" ht="27.75" customHeight="1">
      <c r="A236" s="286" t="s">
        <v>107</v>
      </c>
      <c r="B236" s="174" t="s">
        <v>819</v>
      </c>
      <c r="C236" s="170"/>
      <c r="D236" s="170">
        <v>0</v>
      </c>
      <c r="E236" s="170">
        <v>0</v>
      </c>
    </row>
    <row r="237" spans="1:6" ht="18" customHeight="1">
      <c r="A237" s="290" t="s">
        <v>109</v>
      </c>
      <c r="B237" s="267" t="s">
        <v>820</v>
      </c>
      <c r="C237" s="170">
        <f>C221+C222+C224</f>
        <v>22525</v>
      </c>
      <c r="D237" s="170">
        <f>D221+D222+D224</f>
        <v>367189</v>
      </c>
      <c r="E237" s="170">
        <f>E221+E222+E224</f>
        <v>370751</v>
      </c>
      <c r="F237" s="150"/>
    </row>
    <row r="238" spans="1:7" s="153" customFormat="1" ht="14.25">
      <c r="A238" s="292" t="s">
        <v>111</v>
      </c>
      <c r="B238" s="293" t="s">
        <v>821</v>
      </c>
      <c r="C238" s="170">
        <f>C237+C204</f>
        <v>373805</v>
      </c>
      <c r="D238" s="170">
        <f>D237+D204</f>
        <v>776367</v>
      </c>
      <c r="E238" s="170">
        <f>E237+E204</f>
        <v>760625</v>
      </c>
      <c r="F238" s="250"/>
      <c r="G238" s="169"/>
    </row>
    <row r="239" spans="1:6" s="153" customFormat="1" ht="11.25" customHeight="1">
      <c r="A239" s="294"/>
      <c r="B239" s="254"/>
      <c r="C239" s="170"/>
      <c r="D239" s="170"/>
      <c r="E239" s="170"/>
      <c r="F239" s="250"/>
    </row>
    <row r="240" spans="1:2" ht="14.25">
      <c r="A240" s="263"/>
      <c r="B240" s="172" t="s">
        <v>79</v>
      </c>
    </row>
    <row r="241" spans="1:2" ht="14.25">
      <c r="A241" s="263"/>
      <c r="B241" s="244"/>
    </row>
    <row r="242" spans="1:2" ht="14.25">
      <c r="A242" s="263"/>
      <c r="B242" s="244"/>
    </row>
    <row r="243" spans="1:5" ht="15">
      <c r="A243" s="263"/>
      <c r="B243" s="244"/>
      <c r="D243" s="247" t="s">
        <v>80</v>
      </c>
      <c r="E243" s="247"/>
    </row>
    <row r="244" spans="1:5" ht="15">
      <c r="A244" s="263"/>
      <c r="B244" s="244"/>
      <c r="D244" s="247" t="s">
        <v>81</v>
      </c>
      <c r="E244" s="247"/>
    </row>
    <row r="245" spans="1:5" ht="15">
      <c r="A245" s="263"/>
      <c r="B245" s="244"/>
      <c r="D245" s="247" t="s">
        <v>82</v>
      </c>
      <c r="E245" s="247"/>
    </row>
    <row r="246" spans="3:5" ht="14.25">
      <c r="C246" s="170"/>
      <c r="D246" s="170"/>
      <c r="E246" s="170"/>
    </row>
    <row r="247" spans="3:5" ht="14.25">
      <c r="C247" s="170"/>
      <c r="D247" s="170"/>
      <c r="E247" s="170"/>
    </row>
    <row r="248" spans="3:5" ht="14.25">
      <c r="C248" s="170"/>
      <c r="D248" s="170"/>
      <c r="E248" s="170"/>
    </row>
    <row r="249" spans="3:5" ht="14.25">
      <c r="C249" s="170"/>
      <c r="D249" s="170"/>
      <c r="E249" s="170"/>
    </row>
    <row r="250" spans="3:5" ht="14.25">
      <c r="C250" s="170"/>
      <c r="D250" s="170"/>
      <c r="E250" s="170"/>
    </row>
    <row r="251" spans="3:5" ht="14.25">
      <c r="C251" s="170"/>
      <c r="D251" s="170"/>
      <c r="E251" s="170"/>
    </row>
    <row r="252" spans="3:5" ht="14.25">
      <c r="C252" s="170"/>
      <c r="D252" s="170"/>
      <c r="E252" s="170"/>
    </row>
    <row r="253" spans="3:5" ht="14.25">
      <c r="C253" s="170"/>
      <c r="D253" s="170"/>
      <c r="E253" s="170"/>
    </row>
    <row r="254" spans="3:5" ht="14.25">
      <c r="C254" s="170"/>
      <c r="D254" s="170"/>
      <c r="E254" s="170"/>
    </row>
    <row r="255" spans="3:5" ht="14.25">
      <c r="C255" s="170"/>
      <c r="D255" s="170"/>
      <c r="E255" s="170"/>
    </row>
    <row r="256" spans="3:5" ht="14.25">
      <c r="C256" s="170"/>
      <c r="D256" s="170"/>
      <c r="E256" s="170"/>
    </row>
    <row r="257" spans="3:5" ht="14.25">
      <c r="C257" s="166"/>
      <c r="D257" s="166"/>
      <c r="E257" s="166"/>
    </row>
    <row r="258" spans="3:5" ht="14.25">
      <c r="C258" s="170"/>
      <c r="D258" s="170"/>
      <c r="E258" s="170"/>
    </row>
    <row r="259" spans="3:5" ht="14.25">
      <c r="C259" s="170"/>
      <c r="D259" s="170"/>
      <c r="E259" s="170"/>
    </row>
    <row r="260" spans="3:5" ht="14.25">
      <c r="C260" s="170"/>
      <c r="D260" s="170"/>
      <c r="E260" s="170"/>
    </row>
    <row r="261" spans="3:5" ht="14.25">
      <c r="C261" s="170"/>
      <c r="D261" s="170"/>
      <c r="E261" s="170"/>
    </row>
    <row r="262" spans="3:5" ht="14.25">
      <c r="C262" s="170"/>
      <c r="D262" s="170"/>
      <c r="E262" s="170"/>
    </row>
    <row r="263" spans="3:5" ht="14.25">
      <c r="C263" s="170"/>
      <c r="D263" s="170"/>
      <c r="E263" s="170"/>
    </row>
    <row r="264" spans="3:5" ht="14.25">
      <c r="C264" s="170"/>
      <c r="D264" s="170"/>
      <c r="E264" s="170"/>
    </row>
    <row r="265" spans="3:5" ht="14.25">
      <c r="C265" s="166"/>
      <c r="D265" s="166"/>
      <c r="E265" s="166"/>
    </row>
    <row r="266" spans="3:5" ht="14.25">
      <c r="C266" s="170"/>
      <c r="D266" s="170"/>
      <c r="E266" s="170"/>
    </row>
    <row r="267" spans="3:5" ht="14.25">
      <c r="C267" s="170"/>
      <c r="D267" s="170"/>
      <c r="E267" s="170"/>
    </row>
    <row r="268" spans="3:5" ht="14.25">
      <c r="C268" s="170"/>
      <c r="D268" s="170"/>
      <c r="E268" s="170"/>
    </row>
    <row r="269" spans="3:5" ht="15">
      <c r="C269" s="268"/>
      <c r="D269" s="268"/>
      <c r="E269" s="268"/>
    </row>
    <row r="270" spans="3:5" ht="15">
      <c r="C270" s="268"/>
      <c r="D270" s="268"/>
      <c r="E270" s="268"/>
    </row>
    <row r="271" spans="3:5" ht="15">
      <c r="C271" s="268"/>
      <c r="D271" s="268"/>
      <c r="E271" s="268"/>
    </row>
    <row r="272" spans="3:5" ht="15">
      <c r="C272" s="269"/>
      <c r="D272" s="269"/>
      <c r="E272" s="269"/>
    </row>
    <row r="275" spans="3:5" ht="14.25">
      <c r="C275" s="271"/>
      <c r="D275" s="271"/>
      <c r="E275" s="271"/>
    </row>
    <row r="276" spans="3:5" ht="14.25">
      <c r="C276" s="271"/>
      <c r="D276" s="271"/>
      <c r="E276" s="271"/>
    </row>
    <row r="277" spans="3:5" ht="14.25">
      <c r="C277" s="271"/>
      <c r="D277" s="271"/>
      <c r="E277" s="271"/>
    </row>
    <row r="278" spans="3:5" ht="14.25">
      <c r="C278" s="271"/>
      <c r="D278" s="271"/>
      <c r="E278" s="271"/>
    </row>
    <row r="279" spans="3:5" ht="14.25">
      <c r="C279" s="271"/>
      <c r="D279" s="271"/>
      <c r="E279" s="271"/>
    </row>
    <row r="280" spans="3:5" ht="14.25">
      <c r="C280" s="271"/>
      <c r="D280" s="271"/>
      <c r="E280" s="271"/>
    </row>
    <row r="281" spans="3:5" ht="14.25">
      <c r="C281" s="271"/>
      <c r="D281" s="271"/>
      <c r="E281" s="271"/>
    </row>
    <row r="282" spans="3:5" ht="14.25">
      <c r="C282" s="272"/>
      <c r="D282" s="272"/>
      <c r="E282" s="272"/>
    </row>
    <row r="283" spans="3:5" ht="14.25">
      <c r="C283" s="271"/>
      <c r="D283" s="271"/>
      <c r="E283" s="271"/>
    </row>
    <row r="284" spans="3:5" ht="14.25">
      <c r="C284" s="271"/>
      <c r="D284" s="271"/>
      <c r="E284" s="271"/>
    </row>
    <row r="285" spans="3:5" ht="14.25">
      <c r="C285" s="271"/>
      <c r="D285" s="271"/>
      <c r="E285" s="271"/>
    </row>
    <row r="286" spans="3:5" ht="14.25">
      <c r="C286" s="271"/>
      <c r="D286" s="271"/>
      <c r="E286" s="271"/>
    </row>
    <row r="287" spans="3:5" ht="14.25">
      <c r="C287" s="271"/>
      <c r="D287" s="271"/>
      <c r="E287" s="271"/>
    </row>
    <row r="288" spans="3:5" ht="14.25">
      <c r="C288" s="271"/>
      <c r="D288" s="271"/>
      <c r="E288" s="271"/>
    </row>
    <row r="289" spans="3:5" ht="14.25">
      <c r="C289" s="271"/>
      <c r="D289" s="271"/>
      <c r="E289" s="271"/>
    </row>
    <row r="290" spans="3:5" ht="14.25">
      <c r="C290" s="271"/>
      <c r="D290" s="271"/>
      <c r="E290" s="271"/>
    </row>
    <row r="291" spans="3:5" ht="14.25">
      <c r="C291" s="271"/>
      <c r="D291" s="271"/>
      <c r="E291" s="271"/>
    </row>
    <row r="292" spans="3:5" ht="14.25">
      <c r="C292" s="271"/>
      <c r="D292" s="271"/>
      <c r="E292" s="271"/>
    </row>
    <row r="293" spans="3:5" ht="14.25">
      <c r="C293" s="272"/>
      <c r="D293" s="272"/>
      <c r="E293" s="272"/>
    </row>
    <row r="294" spans="3:5" ht="14.25">
      <c r="C294" s="271"/>
      <c r="D294" s="271"/>
      <c r="E294" s="271"/>
    </row>
    <row r="295" spans="3:5" ht="14.25">
      <c r="C295" s="271"/>
      <c r="D295" s="271"/>
      <c r="E295" s="271"/>
    </row>
    <row r="296" spans="3:5" ht="14.25">
      <c r="C296" s="271"/>
      <c r="D296" s="271"/>
      <c r="E296" s="271"/>
    </row>
    <row r="297" spans="3:5" ht="14.25">
      <c r="C297" s="271"/>
      <c r="D297" s="271"/>
      <c r="E297" s="271"/>
    </row>
    <row r="298" spans="3:5" ht="14.25">
      <c r="C298" s="271"/>
      <c r="D298" s="271"/>
      <c r="E298" s="271"/>
    </row>
    <row r="299" spans="3:5" ht="14.25">
      <c r="C299" s="271"/>
      <c r="D299" s="271"/>
      <c r="E299" s="271"/>
    </row>
    <row r="300" spans="3:5" ht="14.25">
      <c r="C300" s="272"/>
      <c r="D300" s="272"/>
      <c r="E300" s="272"/>
    </row>
    <row r="301" spans="3:5" ht="14.25">
      <c r="C301" s="271"/>
      <c r="D301" s="271"/>
      <c r="E301" s="271"/>
    </row>
    <row r="302" spans="3:5" ht="14.25">
      <c r="C302" s="271"/>
      <c r="D302" s="271"/>
      <c r="E302" s="271"/>
    </row>
    <row r="303" spans="3:5" ht="14.25">
      <c r="C303" s="271"/>
      <c r="D303" s="271"/>
      <c r="E303" s="271"/>
    </row>
    <row r="304" spans="3:5" ht="14.25">
      <c r="C304" s="271"/>
      <c r="D304" s="271"/>
      <c r="E304" s="271"/>
    </row>
    <row r="305" spans="3:5" ht="14.25">
      <c r="C305" s="271"/>
      <c r="D305" s="271"/>
      <c r="E305" s="271"/>
    </row>
    <row r="306" spans="3:5" ht="14.25">
      <c r="C306" s="271"/>
      <c r="D306" s="271"/>
      <c r="E306" s="271"/>
    </row>
    <row r="307" spans="3:5" ht="14.25">
      <c r="C307" s="271"/>
      <c r="D307" s="271"/>
      <c r="E307" s="271"/>
    </row>
    <row r="308" spans="3:5" ht="14.25">
      <c r="C308" s="271"/>
      <c r="D308" s="271"/>
      <c r="E308" s="271"/>
    </row>
    <row r="309" spans="3:5" ht="14.25">
      <c r="C309" s="271"/>
      <c r="D309" s="271"/>
      <c r="E309" s="271"/>
    </row>
    <row r="310" spans="3:5" ht="14.25">
      <c r="C310" s="272"/>
      <c r="D310" s="272"/>
      <c r="E310" s="272"/>
    </row>
    <row r="311" spans="3:5" ht="14.25">
      <c r="C311" s="271"/>
      <c r="D311" s="271"/>
      <c r="E311" s="271"/>
    </row>
    <row r="312" spans="3:5" ht="14.25">
      <c r="C312" s="272"/>
      <c r="D312" s="272"/>
      <c r="E312" s="272"/>
    </row>
    <row r="313" spans="3:5" ht="14.25">
      <c r="C313" s="245"/>
      <c r="D313" s="245"/>
      <c r="E313" s="245"/>
    </row>
    <row r="318" spans="4:5" ht="15">
      <c r="D318" s="247"/>
      <c r="E318" s="247"/>
    </row>
    <row r="319" spans="4:5" ht="15">
      <c r="D319" s="247"/>
      <c r="E319" s="247"/>
    </row>
    <row r="320" spans="4:5" ht="15">
      <c r="D320" s="247"/>
      <c r="E320" s="247"/>
    </row>
  </sheetData>
  <sheetProtection/>
  <mergeCells count="2">
    <mergeCell ref="B1:E1"/>
    <mergeCell ref="E205:G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Legszebb Bt.</dc:creator>
  <cp:keywords/>
  <dc:description/>
  <cp:lastModifiedBy>Legszebb Bt.</cp:lastModifiedBy>
  <cp:lastPrinted>2015-04-22T10:06:59Z</cp:lastPrinted>
  <dcterms:created xsi:type="dcterms:W3CDTF">2015-04-19T15:08:50Z</dcterms:created>
  <dcterms:modified xsi:type="dcterms:W3CDTF">2015-04-23T13:15:23Z</dcterms:modified>
  <cp:category/>
  <cp:version/>
  <cp:contentType/>
  <cp:contentStatus/>
</cp:coreProperties>
</file>