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953" activeTab="2"/>
  </bookViews>
  <sheets>
    <sheet name="Borító" sheetId="1" r:id="rId1"/>
    <sheet name="Összesítő" sheetId="2" r:id="rId2"/>
    <sheet name="Bitumenes alap és makadámburkol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<sst xmlns="http://schemas.openxmlformats.org/spreadsheetml/2006/main" count="33" uniqueCount="33">
  <si>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Munkanem megnevezése</t>
  </si>
  <si>
    <t>Ssz.</t>
  </si>
  <si>
    <t>Tétel szövege</t>
  </si>
  <si>
    <t>Menny.</t>
  </si>
  <si>
    <t>Egység</t>
  </si>
  <si>
    <t>Munkanem összesen:</t>
  </si>
  <si>
    <t>Összesen:</t>
  </si>
  <si>
    <t xml:space="preserve">                                       </t>
  </si>
  <si>
    <t xml:space="preserve">                                                                              </t>
  </si>
  <si>
    <t>1. Építmény közvetlen költségei</t>
  </si>
  <si>
    <t>3.  A munka ára</t>
  </si>
  <si>
    <t>MVH kód</t>
  </si>
  <si>
    <t>Összesen</t>
  </si>
  <si>
    <t>m3</t>
  </si>
  <si>
    <t>Referencia ár</t>
  </si>
  <si>
    <t>Tételfőcsoport összesen</t>
  </si>
  <si>
    <t xml:space="preserve">A munka leírása:                       </t>
  </si>
  <si>
    <t>2. ÁFA</t>
  </si>
  <si>
    <t xml:space="preserve">                                               </t>
  </si>
  <si>
    <t>TROMPUS Mérnöki Kft.</t>
  </si>
  <si>
    <t>63-102-2331444</t>
  </si>
  <si>
    <t>Fő- és mellékutak bitumenes burkolatának készítése, kiegyenlítő rétegként építhető aszfaltkeverékek (AC), az alapréteg szennyezettségének előzetes eltávolításával, bitumenemulziós permetezéssel, 4 méter szélességig, AC 11 kopó aszfaltkeverékből, 25-60 mm vastagságban terítve Kiegyenlítő réteg AC11 kopó 50/70, AC11 kopó 70/100 típusú bitumennel, N igénybevételi kat. útszakaszok kopórétege, homokkal, zúzalékkal  (2,5 cm kiegyenlítés, 5 cm kopó réteg)</t>
  </si>
  <si>
    <t>63. Bitumenes alap és makadámburkolat készítése</t>
  </si>
  <si>
    <t>7400 Kaposvár, Nemzetőr sor 5. IV/12</t>
  </si>
  <si>
    <t>25704897-2-14</t>
  </si>
  <si>
    <t>…................................</t>
  </si>
  <si>
    <t>Tervező</t>
  </si>
  <si>
    <t>Balatonvilágos Község Önkormányzata</t>
  </si>
  <si>
    <t>8171 Balatonvilágos, Csók István stny. 38.</t>
  </si>
  <si>
    <t>Kaposvár, 2022. február 23.</t>
  </si>
  <si>
    <t>Babinszky Ágnes</t>
  </si>
  <si>
    <t>KÉ/K-MMK-14-0402</t>
  </si>
  <si>
    <t>Balatonvilágos, Külterületi utak fejlesztése, 082. hrsz-ú út felújítása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</si>
</sst>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_-* #,##0.000\ _F_t_-;\-* #,##0.000\ _F_t_-;_-* &quot;- &quot;_F_t_-;_-@_-"/>
    <numFmt numFmtId="168" formatCode="#,##0.000"/>
    <numFmt numFmtId="169" formatCode="0.000"/>
    <numFmt numFmtId="170" formatCode="#,##0.0"/>
    <numFmt numFmtId="171" formatCode="0.0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\ &quot;Ft&quot;_-;\-* #,##0.0\ &quot;Ft&quot;_-;_-* &quot;-&quot;\ &quot;Ft&quot;_-;_-@_-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#,##0.00\ &quot;Ft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 CE"/>
      <family val="0"/>
    </font>
    <font>
      <b/>
      <sz val="12"/>
      <color indexed="8"/>
      <name val="Algerian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 CE"/>
      <family val="0"/>
    </font>
    <font>
      <b/>
      <sz val="12"/>
      <color theme="1"/>
      <name val="Algerian"/>
      <family val="5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2" fontId="4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2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2" fontId="6" fillId="0" borderId="0" xfId="0" applyNumberFormat="1" applyFont="1" applyAlignment="1">
      <alignment vertical="top" wrapText="1"/>
    </xf>
    <xf numFmtId="42" fontId="7" fillId="0" borderId="10" xfId="0" applyNumberFormat="1" applyFont="1" applyBorder="1" applyAlignment="1">
      <alignment vertical="top" wrapText="1"/>
    </xf>
    <xf numFmtId="4" fontId="4" fillId="0" borderId="0" xfId="0" applyNumberFormat="1" applyFont="1" applyFill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horizontal="right" vertical="top" wrapText="1"/>
    </xf>
    <xf numFmtId="44" fontId="5" fillId="0" borderId="10" xfId="0" applyNumberFormat="1" applyFont="1" applyBorder="1" applyAlignment="1">
      <alignment horizontal="right" vertical="top" wrapText="1"/>
    </xf>
    <xf numFmtId="42" fontId="7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5" fillId="0" borderId="0" xfId="0" applyNumberFormat="1" applyFont="1" applyAlignment="1">
      <alignment vertical="top" wrapText="1"/>
    </xf>
    <xf numFmtId="4" fontId="45" fillId="0" borderId="0" xfId="0" applyNumberFormat="1" applyFont="1" applyAlignment="1">
      <alignment horizontal="right" vertical="top" wrapText="1"/>
    </xf>
    <xf numFmtId="44" fontId="5" fillId="0" borderId="10" xfId="0" applyNumberFormat="1" applyFont="1" applyBorder="1" applyAlignment="1">
      <alignment horizontal="center" vertical="top"/>
    </xf>
    <xf numFmtId="42" fontId="5" fillId="0" borderId="10" xfId="0" applyNumberFormat="1" applyFont="1" applyBorder="1" applyAlignment="1">
      <alignment horizontal="center" vertical="top" wrapText="1"/>
    </xf>
    <xf numFmtId="44" fontId="4" fillId="0" borderId="0" xfId="0" applyNumberFormat="1" applyFont="1" applyAlignment="1">
      <alignment horizontal="center" vertical="top" wrapText="1"/>
    </xf>
    <xf numFmtId="42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/>
    </xf>
    <xf numFmtId="0" fontId="44" fillId="0" borderId="0" xfId="0" applyFont="1" applyBorder="1" applyAlignment="1">
      <alignment vertical="top"/>
    </xf>
    <xf numFmtId="10" fontId="44" fillId="0" borderId="0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top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6" fillId="0" borderId="0" xfId="0" applyFont="1" applyAlignment="1">
      <alignment vertical="top"/>
    </xf>
    <xf numFmtId="179" fontId="44" fillId="0" borderId="11" xfId="58" applyNumberFormat="1" applyFont="1" applyBorder="1" applyAlignment="1">
      <alignment horizontal="center" vertical="top"/>
    </xf>
    <xf numFmtId="179" fontId="44" fillId="0" borderId="0" xfId="58" applyNumberFormat="1" applyFont="1" applyBorder="1" applyAlignment="1">
      <alignment horizontal="center" vertical="top"/>
    </xf>
    <xf numFmtId="179" fontId="44" fillId="0" borderId="10" xfId="58" applyNumberFormat="1" applyFont="1" applyBorder="1" applyAlignment="1">
      <alignment horizontal="center" vertical="top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24</xdr:row>
      <xdr:rowOff>9525</xdr:rowOff>
    </xdr:from>
    <xdr:to>
      <xdr:col>6</xdr:col>
      <xdr:colOff>523875</xdr:colOff>
      <xdr:row>31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010150"/>
          <a:ext cx="1104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5"/>
  <sheetData>
    <row r="1" spans="1:4" ht="18" customHeight="1">
      <c r="A1" s="44" t="s">
        <v>19</v>
      </c>
      <c r="B1" s="44"/>
      <c r="C1" s="44"/>
      <c r="D1" s="44"/>
    </row>
    <row r="2" spans="1:4" ht="15.75">
      <c r="A2" s="40" t="s">
        <v>23</v>
      </c>
      <c r="B2" s="40"/>
      <c r="C2" s="40"/>
      <c r="D2" s="40"/>
    </row>
    <row r="3" ht="15.75">
      <c r="A3" s="40" t="s">
        <v>24</v>
      </c>
    </row>
    <row r="6" spans="1:5" ht="15">
      <c r="A6" s="43" t="s">
        <v>27</v>
      </c>
      <c r="B6" s="43"/>
      <c r="C6" s="43"/>
      <c r="D6" s="43"/>
      <c r="E6" s="43"/>
    </row>
    <row r="7" spans="1:5" ht="15">
      <c r="A7" s="43" t="s">
        <v>28</v>
      </c>
      <c r="B7" s="43"/>
      <c r="C7" s="43"/>
      <c r="D7" s="43"/>
      <c r="E7" s="43"/>
    </row>
    <row r="11" spans="1:6" ht="15.75">
      <c r="A11" s="20" t="s">
        <v>16</v>
      </c>
      <c r="B11" s="20"/>
      <c r="C11" s="20" t="s">
        <v>7</v>
      </c>
      <c r="D11" s="20"/>
      <c r="E11" s="20"/>
      <c r="F11" s="20"/>
    </row>
    <row r="12" spans="1:7" ht="36" customHeight="1">
      <c r="A12" s="41" t="s">
        <v>32</v>
      </c>
      <c r="B12" s="41"/>
      <c r="C12" s="41"/>
      <c r="D12" s="41"/>
      <c r="E12" s="41"/>
      <c r="F12" s="41"/>
      <c r="G12" s="41"/>
    </row>
    <row r="13" spans="1:6" ht="15.75">
      <c r="A13" s="20" t="s">
        <v>18</v>
      </c>
      <c r="B13" s="20"/>
      <c r="C13" s="20"/>
      <c r="D13" s="20"/>
      <c r="E13" s="20"/>
      <c r="F13" s="20"/>
    </row>
    <row r="14" spans="1:6" ht="15.75">
      <c r="A14" s="20"/>
      <c r="B14" s="20"/>
      <c r="C14" s="20"/>
      <c r="D14" s="20"/>
      <c r="E14" s="20"/>
      <c r="F14" s="20"/>
    </row>
    <row r="15" spans="1:6" ht="15.75">
      <c r="A15" s="20" t="s">
        <v>8</v>
      </c>
      <c r="B15" s="20"/>
      <c r="C15" s="20"/>
      <c r="D15" s="20"/>
      <c r="E15" s="20"/>
      <c r="F15" s="20"/>
    </row>
    <row r="16" spans="5:6" ht="15.75">
      <c r="E16" s="20"/>
      <c r="F16" s="20"/>
    </row>
    <row r="19" spans="1:7" ht="15.75">
      <c r="A19" s="21" t="s">
        <v>9</v>
      </c>
      <c r="B19" s="21"/>
      <c r="C19" s="30"/>
      <c r="D19" s="30"/>
      <c r="E19" s="30"/>
      <c r="F19" s="45">
        <f>Összesítő!B3</f>
        <v>9832842</v>
      </c>
      <c r="G19" s="45"/>
    </row>
    <row r="20" spans="1:7" ht="15.75">
      <c r="A20" s="31" t="s">
        <v>17</v>
      </c>
      <c r="B20" s="32">
        <v>0.27</v>
      </c>
      <c r="F20" s="46">
        <f>ROUND(F19*0.27,0)</f>
        <v>2654867</v>
      </c>
      <c r="G20" s="46"/>
    </row>
    <row r="21" spans="1:7" ht="15.75">
      <c r="A21" s="33" t="s">
        <v>10</v>
      </c>
      <c r="B21" s="33"/>
      <c r="C21" s="34"/>
      <c r="D21" s="34"/>
      <c r="E21" s="34"/>
      <c r="F21" s="47">
        <f>SUM(F19:G20)</f>
        <v>12487709</v>
      </c>
      <c r="G21" s="47"/>
    </row>
    <row r="22" spans="1:4" ht="15.75">
      <c r="A22" s="20"/>
      <c r="B22" s="20"/>
      <c r="C22" s="20"/>
      <c r="D22" s="20"/>
    </row>
    <row r="23" spans="1:4" ht="15.75">
      <c r="A23" s="20"/>
      <c r="B23" s="20"/>
      <c r="C23" s="20"/>
      <c r="D23" s="20"/>
    </row>
    <row r="24" spans="1:4" ht="15.75">
      <c r="A24" s="20" t="s">
        <v>29</v>
      </c>
      <c r="B24" s="20"/>
      <c r="C24" s="20"/>
      <c r="D24" s="20"/>
    </row>
    <row r="25" spans="1:4" ht="15.75">
      <c r="A25" s="20"/>
      <c r="B25" s="20"/>
      <c r="C25" s="20"/>
      <c r="D25" s="20"/>
    </row>
    <row r="26" spans="1:4" ht="15.75">
      <c r="A26" s="20"/>
      <c r="B26" s="20"/>
      <c r="C26" s="20"/>
      <c r="D26" s="20"/>
    </row>
    <row r="27" spans="1:4" ht="15.75">
      <c r="A27" s="20"/>
      <c r="B27" s="20"/>
      <c r="C27" s="20"/>
      <c r="D27" s="20"/>
    </row>
    <row r="28" spans="1:4" ht="15.75">
      <c r="A28" s="20"/>
      <c r="B28" s="20"/>
      <c r="C28" s="20"/>
      <c r="D28" s="20"/>
    </row>
    <row r="29" spans="1:4" ht="15.75">
      <c r="A29" s="20"/>
      <c r="B29" s="20"/>
      <c r="C29" s="20"/>
      <c r="D29" s="20"/>
    </row>
    <row r="30" spans="1:8" ht="15.75">
      <c r="A30" s="20"/>
      <c r="D30" s="20"/>
      <c r="E30" s="39"/>
      <c r="F30" s="39"/>
      <c r="G30" s="39"/>
      <c r="H30" s="39"/>
    </row>
    <row r="31" spans="5:8" ht="15">
      <c r="E31" s="39"/>
      <c r="F31" s="39"/>
      <c r="G31" s="39"/>
      <c r="H31" s="39"/>
    </row>
    <row r="32" spans="5:8" ht="15">
      <c r="E32" s="39"/>
      <c r="F32" s="42" t="s">
        <v>25</v>
      </c>
      <c r="G32" s="42"/>
      <c r="H32" s="39"/>
    </row>
    <row r="33" spans="5:8" ht="15">
      <c r="E33" s="39"/>
      <c r="F33" s="42" t="s">
        <v>30</v>
      </c>
      <c r="G33" s="42"/>
      <c r="H33" s="39"/>
    </row>
    <row r="34" spans="5:8" ht="15">
      <c r="E34" s="39"/>
      <c r="F34" s="42" t="s">
        <v>26</v>
      </c>
      <c r="G34" s="42"/>
      <c r="H34" s="39"/>
    </row>
    <row r="35" spans="5:8" ht="15">
      <c r="E35" s="39"/>
      <c r="F35" s="42" t="s">
        <v>31</v>
      </c>
      <c r="G35" s="42"/>
      <c r="H35" s="39"/>
    </row>
    <row r="36" spans="5:8" ht="15">
      <c r="E36" s="39"/>
      <c r="F36" s="39"/>
      <c r="G36" s="39"/>
      <c r="H36" s="39"/>
    </row>
    <row r="37" spans="5:8" ht="15">
      <c r="E37" s="39"/>
      <c r="F37" s="39"/>
      <c r="G37" s="39"/>
      <c r="H37" s="39"/>
    </row>
  </sheetData>
  <sheetProtection/>
  <mergeCells count="11">
    <mergeCell ref="A1:D1"/>
    <mergeCell ref="F19:G19"/>
    <mergeCell ref="F20:G20"/>
    <mergeCell ref="F21:G21"/>
    <mergeCell ref="A6:E6"/>
    <mergeCell ref="A12:G12"/>
    <mergeCell ref="F32:G32"/>
    <mergeCell ref="F33:G33"/>
    <mergeCell ref="F34:G34"/>
    <mergeCell ref="F35:G35"/>
    <mergeCell ref="A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B3"/>
  <sheetViews>
    <sheetView view="pageBreakPreview" zoomScaleSheetLayoutView="100" zoomScalePageLayoutView="0" workbookViewId="0" topLeftCell="A1">
      <selection activeCell="B5" sqref="B5:B10"/>
    </sheetView>
  </sheetViews>
  <sheetFormatPr defaultColWidth="9.140625" defaultRowHeight="15"/>
  <cols>
    <col min="1" max="1" width="48.57421875" style="10" customWidth="1"/>
    <col min="2" max="2" width="30.00390625" style="11" customWidth="1"/>
    <col min="3" max="3" width="9.140625" style="10" customWidth="1"/>
    <col min="4" max="4" width="5.8515625" style="10" customWidth="1"/>
    <col min="5" max="16384" width="9.140625" style="10" customWidth="1"/>
  </cols>
  <sheetData>
    <row r="1" spans="1:2" s="9" customFormat="1" ht="15.75">
      <c r="A1" s="9" t="s">
        <v>0</v>
      </c>
      <c r="B1" s="19" t="s">
        <v>15</v>
      </c>
    </row>
    <row r="2" spans="1:2" ht="15.75">
      <c r="A2" s="10" t="s">
        <v>22</v>
      </c>
      <c r="B2" s="11">
        <f>'Bitumenes alap és makadámburkol'!G4</f>
        <v>9832842</v>
      </c>
    </row>
    <row r="3" spans="1:2" s="38" customFormat="1" ht="15.75">
      <c r="A3" s="9" t="s">
        <v>6</v>
      </c>
      <c r="B3" s="12">
        <f>SUM(B2:B2)</f>
        <v>9832842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&amp;C&amp;"Arial Narrow,Félkövér"&amp;12Munkanem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"/>
  <sheetViews>
    <sheetView tabSelected="1" view="pageBreakPreview" zoomScale="60" zoomScalePageLayoutView="0" workbookViewId="0" topLeftCell="A1">
      <selection activeCell="H7" sqref="H7"/>
    </sheetView>
  </sheetViews>
  <sheetFormatPr defaultColWidth="9.140625" defaultRowHeight="15"/>
  <cols>
    <col min="1" max="1" width="3.7109375" style="1" customWidth="1"/>
    <col min="2" max="2" width="12.28125" style="1" customWidth="1"/>
    <col min="3" max="3" width="30.28125" style="36" customWidth="1"/>
    <col min="4" max="4" width="8.140625" style="13" customWidth="1"/>
    <col min="5" max="5" width="6.7109375" style="2" customWidth="1"/>
    <col min="6" max="6" width="11.28125" style="17" customWidth="1"/>
    <col min="7" max="7" width="13.421875" style="3" customWidth="1"/>
    <col min="8" max="8" width="15.7109375" style="2" customWidth="1"/>
    <col min="9" max="9" width="11.140625" style="2" bestFit="1" customWidth="1"/>
    <col min="10" max="16384" width="9.140625" style="2" customWidth="1"/>
  </cols>
  <sheetData>
    <row r="1" spans="1:7" s="7" customFormat="1" ht="25.5">
      <c r="A1" s="15" t="s">
        <v>1</v>
      </c>
      <c r="B1" s="15" t="s">
        <v>11</v>
      </c>
      <c r="C1" s="35" t="s">
        <v>2</v>
      </c>
      <c r="D1" s="16" t="s">
        <v>3</v>
      </c>
      <c r="E1" s="15" t="s">
        <v>4</v>
      </c>
      <c r="F1" s="26" t="s">
        <v>14</v>
      </c>
      <c r="G1" s="27" t="s">
        <v>12</v>
      </c>
    </row>
    <row r="2" spans="1:9" ht="178.5">
      <c r="A2" s="22">
        <v>1</v>
      </c>
      <c r="B2" s="23" t="s">
        <v>20</v>
      </c>
      <c r="C2" s="24" t="s">
        <v>21</v>
      </c>
      <c r="D2" s="25">
        <v>75.825</v>
      </c>
      <c r="E2" s="23" t="s">
        <v>13</v>
      </c>
      <c r="F2" s="28">
        <v>129678.1</v>
      </c>
      <c r="G2" s="29">
        <f>ROUND(F2*D2,0)</f>
        <v>9832842</v>
      </c>
      <c r="I2" s="2">
        <f>SUM(D2/470)</f>
        <v>0.16132978723404257</v>
      </c>
    </row>
    <row r="3" ht="12.75">
      <c r="I3" s="2">
        <f>SUM(I2*337)</f>
        <v>54.36813829787234</v>
      </c>
    </row>
    <row r="4" spans="1:7" s="8" customFormat="1" ht="12.75">
      <c r="A4" s="4"/>
      <c r="B4" s="4"/>
      <c r="C4" s="37" t="s">
        <v>5</v>
      </c>
      <c r="D4" s="14"/>
      <c r="E4" s="5"/>
      <c r="F4" s="18"/>
      <c r="G4" s="6">
        <f>SUM(G2:G3)</f>
        <v>9832842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baksatimea</dc:creator>
  <cp:keywords/>
  <dc:description/>
  <cp:lastModifiedBy>Komáromi Vivien</cp:lastModifiedBy>
  <cp:lastPrinted>2022-02-28T12:29:41Z</cp:lastPrinted>
  <dcterms:created xsi:type="dcterms:W3CDTF">2011-05-31T15:15:22Z</dcterms:created>
  <dcterms:modified xsi:type="dcterms:W3CDTF">2022-02-28T12:29:43Z</dcterms:modified>
  <cp:category/>
  <cp:version/>
  <cp:contentType/>
  <cp:contentStatus/>
</cp:coreProperties>
</file>