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artalék 2015." sheetId="1" r:id="rId1"/>
    <sheet name="Építési kölcsön" sheetId="2" r:id="rId2"/>
    <sheet name="Rendezvények" sheetId="3" r:id="rId3"/>
  </sheets>
  <definedNames>
    <definedName name="_xlnm.Print_Area" localSheetId="0">'tartalék 2015.'!$A$1:$H$199</definedName>
  </definedNames>
  <calcPr fullCalcOnLoad="1"/>
</workbook>
</file>

<file path=xl/sharedStrings.xml><?xml version="1.0" encoding="utf-8"?>
<sst xmlns="http://schemas.openxmlformats.org/spreadsheetml/2006/main" count="561" uniqueCount="362">
  <si>
    <t>Nyitás:</t>
  </si>
  <si>
    <t>Fejlesztési tartalék:</t>
  </si>
  <si>
    <t>Összesen:</t>
  </si>
  <si>
    <t>Felhasználás</t>
  </si>
  <si>
    <t>Név:</t>
  </si>
  <si>
    <t>Hat.száma</t>
  </si>
  <si>
    <t>Vissza nem térítendő</t>
  </si>
  <si>
    <t>Kamatmentes</t>
  </si>
  <si>
    <t>Előirányzat:</t>
  </si>
  <si>
    <t>Határozat száma:</t>
  </si>
  <si>
    <t>Felhasználható általános tartalék</t>
  </si>
  <si>
    <t>Összeg:</t>
  </si>
  <si>
    <t>Felhasználható Lakásalap</t>
  </si>
  <si>
    <t>Működési  tartalék</t>
  </si>
  <si>
    <t>Felhasználható  tartalék</t>
  </si>
  <si>
    <t>Folyósítás összege</t>
  </si>
  <si>
    <t>Folyósítás időpontja</t>
  </si>
  <si>
    <t>Fejl. tart. 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</si>
  <si>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</si>
  <si>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</si>
  <si>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</si>
  <si>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</si>
  <si>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</si>
  <si>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</si>
  <si>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</si>
  <si>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</si>
  <si>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</si>
  <si>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Működési tartalék önkormányzat</t>
  </si>
  <si>
    <t>Nőnap</t>
  </si>
  <si>
    <t>10.</t>
  </si>
  <si>
    <t>11.</t>
  </si>
  <si>
    <t>12.</t>
  </si>
  <si>
    <t>15.</t>
  </si>
  <si>
    <t>16.</t>
  </si>
  <si>
    <t>17.</t>
  </si>
  <si>
    <t>18.</t>
  </si>
  <si>
    <t>19.</t>
  </si>
  <si>
    <t xml:space="preserve"> </t>
  </si>
  <si>
    <t>32.</t>
  </si>
  <si>
    <t>GEVSZ</t>
  </si>
  <si>
    <t>Környezetvédelmi Alap</t>
  </si>
  <si>
    <t>Lakásalap felhasználás</t>
  </si>
  <si>
    <t>Környezetvédelmi Alap felhasználás</t>
  </si>
  <si>
    <t>Felhasználható környezetvédelmi Alap</t>
  </si>
  <si>
    <t>Óvoda</t>
  </si>
  <si>
    <t>29.</t>
  </si>
  <si>
    <t>30.</t>
  </si>
  <si>
    <t>31.</t>
  </si>
  <si>
    <t>Fejlesztési tartalék/lakásalap</t>
  </si>
  <si>
    <t>Céltartalék /sport/</t>
  </si>
  <si>
    <t>Gyermekprogram (mobil planrtárium)</t>
  </si>
  <si>
    <t>42/2015.(II.23.)</t>
  </si>
  <si>
    <t>Jogtanácsos megbízási díja</t>
  </si>
  <si>
    <t>65/2015.IV.08.)</t>
  </si>
  <si>
    <t>Jogtanácsos megbízási díja peres eljárás (dr. Nagy Miklós)</t>
  </si>
  <si>
    <t>64/2015.IV.08.)</t>
  </si>
  <si>
    <t>Rágalmazási vétség illetéke</t>
  </si>
  <si>
    <t>68/2015.(IV.08.)</t>
  </si>
  <si>
    <t>Pedagógusnapi kirándulás</t>
  </si>
  <si>
    <t>80/2015.(IV.27.)</t>
  </si>
  <si>
    <t>Háziorvosi pályázat hirdetési díja</t>
  </si>
  <si>
    <t>Tűzoltó utcai gyermekklinika támogatása</t>
  </si>
  <si>
    <t>94/2015.(IV.27.)</t>
  </si>
  <si>
    <t>103/2015.(IV.27.)</t>
  </si>
  <si>
    <t>Szabadstrand fa telepítés, stég meghosszabbítása</t>
  </si>
  <si>
    <t>107/2015.(IV.27.)</t>
  </si>
  <si>
    <t>Fodrászüzlet külső falának szigetelése</t>
  </si>
  <si>
    <t>109/2015.(IV.27.)</t>
  </si>
  <si>
    <t>Tartalék 2015</t>
  </si>
  <si>
    <t>Építési kölcsön 2015.</t>
  </si>
  <si>
    <t>Rendezvények 2015.</t>
  </si>
  <si>
    <t>110/2015.(IV.27.)</t>
  </si>
  <si>
    <t>Szezonnyitó programok</t>
  </si>
  <si>
    <t>113/2015.(IV.27.)</t>
  </si>
  <si>
    <t>Iskola párkányok beépítése</t>
  </si>
  <si>
    <t>121/2015.(IV.27.)</t>
  </si>
  <si>
    <t>I. negyedévi keresetkiegészítés</t>
  </si>
  <si>
    <t>GEVSZ finanszírozás</t>
  </si>
  <si>
    <t>Óvoda finanszírozás</t>
  </si>
  <si>
    <t>I. negyedévi ágazati pótlékra ÁT</t>
  </si>
  <si>
    <t>FHT kifizetésére pótelőirányzat</t>
  </si>
  <si>
    <t>Regisztrációs díj (ingatalan licit 7+6)</t>
  </si>
  <si>
    <t>Decemberi ÁT megelőlegezés visszavonás</t>
  </si>
  <si>
    <t>Aranyföveny perköltség bevétele + Ametiszt bérleti díj</t>
  </si>
  <si>
    <t xml:space="preserve">Háztartások túlfizetésére </t>
  </si>
  <si>
    <t>Gépkocsi bérlés</t>
  </si>
  <si>
    <t>Falunapi rendezvények pótei.</t>
  </si>
  <si>
    <t>85/2015.(VI.27.)</t>
  </si>
  <si>
    <t>Betétlekötés (2014-ről áthúzódó)</t>
  </si>
  <si>
    <t>Betétbontás (2014-ről áthúzódó)</t>
  </si>
  <si>
    <t>Tanyagondnoki gépjármű saját erő+pályázat  (2158+64)</t>
  </si>
  <si>
    <t>Kodály Z.uti ingatlan (1079/17 hrsz.) megvásárlásához pótei.</t>
  </si>
  <si>
    <t>67/2015.(IV.08.)</t>
  </si>
  <si>
    <t>*</t>
  </si>
  <si>
    <t>Nyári gyermekétkeztetésre (4 fő) önerő</t>
  </si>
  <si>
    <t>127/2015.(V.06.</t>
  </si>
  <si>
    <t>Parkoló kialakítása a 020/5 hrsz-ú (játszótér) ingatlanon</t>
  </si>
  <si>
    <t>128/2015.(V.08.)</t>
  </si>
  <si>
    <t>Közbeszerzési eljárás lebonyolítására, közzétételre előirányzat</t>
  </si>
  <si>
    <t>129/2015.(V.06)</t>
  </si>
  <si>
    <t>Háziorvosi helyettesítésre ei. Biztosítása</t>
  </si>
  <si>
    <t>130/2015.(V.15)</t>
  </si>
  <si>
    <t>Személygépkocsi vásárláshoz pótelőirányzat</t>
  </si>
  <si>
    <t>131/2015.(V.15)</t>
  </si>
  <si>
    <t>Fűkasza, bozótvágó beszerzésére (ellopottak pótlása) előir.</t>
  </si>
  <si>
    <t>132/2015.(V.15.)</t>
  </si>
  <si>
    <t>Óvoda csoportbővítéshez berendezés, eszköz beszerzés</t>
  </si>
  <si>
    <t>Fűnyíró traktor beszerzés</t>
  </si>
  <si>
    <t>133/2015.(V.15.)</t>
  </si>
  <si>
    <t>141/2015.(V.15.)</t>
  </si>
  <si>
    <t>138/2015.(V.15.)</t>
  </si>
  <si>
    <t>Temetési költségek részbeni ávállalása (Balassa Lajos)</t>
  </si>
  <si>
    <t>Kamerarendszer mikróhullámú jelátvitel lehetőség kimérése</t>
  </si>
  <si>
    <t>146/2015.(V.15.)</t>
  </si>
  <si>
    <t>József Attila u 65,67 az. Ingatlanokra átemelő vásárlás</t>
  </si>
  <si>
    <t>SIÓKOM törzstőke emelés</t>
  </si>
  <si>
    <t>020/5 hrsz-ú (piactér) ingatlanra vizesblokk kiépítéséhez ei.</t>
  </si>
  <si>
    <t>150/2015.(V.15)</t>
  </si>
  <si>
    <t>13.</t>
  </si>
  <si>
    <t>14.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</si>
  <si>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</si>
  <si>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</si>
  <si>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</si>
  <si>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</si>
  <si>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</si>
  <si>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</si>
  <si>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</si>
  <si>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</si>
  <si>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</si>
  <si>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33.</t>
  </si>
  <si>
    <t>34.</t>
  </si>
  <si>
    <t>35.</t>
  </si>
  <si>
    <t>ÁT Ágazati pótlék kiutalása</t>
  </si>
  <si>
    <t>ÁT növekedés FHT igénylés miatt</t>
  </si>
  <si>
    <t>41.</t>
  </si>
  <si>
    <t>ÁT növekedés lakásfenntart.tám. igénylés miatt</t>
  </si>
  <si>
    <t>42.</t>
  </si>
  <si>
    <t>Gyermekétk.feletételei javító fejl.pályáazti önrész</t>
  </si>
  <si>
    <t>43.</t>
  </si>
  <si>
    <t>HÉSZ módosítás</t>
  </si>
  <si>
    <t>152/2015.(V.28.)</t>
  </si>
  <si>
    <t>44.</t>
  </si>
  <si>
    <t>GEVSZ Településüzemeltetés bekamerázása</t>
  </si>
  <si>
    <t>155/2015.V.28.)</t>
  </si>
  <si>
    <t>45.</t>
  </si>
  <si>
    <t>Emléktárgy beszerzés (háziorvos)</t>
  </si>
  <si>
    <t>159/2015.(V.28.)</t>
  </si>
  <si>
    <t>Kiad</t>
  </si>
  <si>
    <t>céktartalék</t>
  </si>
  <si>
    <t>Tartalék összesen</t>
  </si>
  <si>
    <t>46.</t>
  </si>
  <si>
    <t>Háziorvosi szolgálat eszközbeszerzés</t>
  </si>
  <si>
    <t>145/2015.(V.15.)</t>
  </si>
  <si>
    <t>47.</t>
  </si>
  <si>
    <t>Adó végrehajtás bejegyzéséhez költség</t>
  </si>
  <si>
    <t>178/2015.(VI.15)</t>
  </si>
  <si>
    <t>BV.524 hrsz. Aliagai u.37.használati megosztás vázrajz kész.</t>
  </si>
  <si>
    <t>48.</t>
  </si>
  <si>
    <t>Somogy Megyei tel.címerei, zászlói kiadvány</t>
  </si>
  <si>
    <t>Gagrin ltp 6/6. (Keresztes) kazáncsere</t>
  </si>
  <si>
    <t>185/2015.(VI.15.)</t>
  </si>
  <si>
    <t>188/2015.(VI.15.)</t>
  </si>
  <si>
    <t>március keresetkiegészítésre ÁT</t>
  </si>
  <si>
    <t>április keresetkiegészítésre ÁT</t>
  </si>
  <si>
    <t>május havi keresetkieg.</t>
  </si>
  <si>
    <t>36.</t>
  </si>
  <si>
    <t>37.</t>
  </si>
  <si>
    <t>38.</t>
  </si>
  <si>
    <t>39.</t>
  </si>
  <si>
    <t>40.</t>
  </si>
  <si>
    <t>49.</t>
  </si>
  <si>
    <t>142/2015.(V.15.)</t>
  </si>
  <si>
    <t>151/2015.(V.28.)</t>
  </si>
  <si>
    <t>50.</t>
  </si>
  <si>
    <t>51.</t>
  </si>
  <si>
    <t>Szelektív hulladékgyűjtés költségeinek átvállalása</t>
  </si>
  <si>
    <t>200/2015.(VI.15.)</t>
  </si>
  <si>
    <t>Pótbefizetés Dél-Balatoni Rég.Önk. Társ.</t>
  </si>
  <si>
    <t>202/2015.(VI.15.)</t>
  </si>
  <si>
    <t>Útfelújításra (közbeszerzés) pótelőirányzat</t>
  </si>
  <si>
    <t>163/2015.(VI.08.)</t>
  </si>
  <si>
    <t>147/2015.(V.15.)</t>
  </si>
  <si>
    <t>53.</t>
  </si>
  <si>
    <t>54.</t>
  </si>
  <si>
    <t>55.</t>
  </si>
  <si>
    <t>Attila köz - Árpád u.nyíló zsákutca - telekalakítás+engedélyezés</t>
  </si>
  <si>
    <t>234/2015.(VIII.05)</t>
  </si>
  <si>
    <t>56.</t>
  </si>
  <si>
    <t>Június havi keresetkiegészítés ÁT. növekedés</t>
  </si>
  <si>
    <t>Július havi keresetkiegészítés ei ÁT növekedés</t>
  </si>
  <si>
    <t>58.</t>
  </si>
  <si>
    <t>57.</t>
  </si>
  <si>
    <t>Telekértékesítés növekedése miatt ÁFA befizetési köt.</t>
  </si>
  <si>
    <t>Pénzmaradvány tényleges összegre történő módosítása</t>
  </si>
  <si>
    <t xml:space="preserve">59. </t>
  </si>
  <si>
    <t>Útépítés műszaki ellenőrzésére pótei. Biztosítása</t>
  </si>
  <si>
    <t>60.</t>
  </si>
  <si>
    <t>61.</t>
  </si>
  <si>
    <t>281/2015.(IX.21.)</t>
  </si>
  <si>
    <t>62.</t>
  </si>
  <si>
    <t>Szociális ágazati pótlék kiutalása miatt (ÁT) ei.módosítása</t>
  </si>
  <si>
    <t>63.</t>
  </si>
  <si>
    <t>64.</t>
  </si>
  <si>
    <t>Augusztus havi keresetkieg ÁT növekedés</t>
  </si>
  <si>
    <t>Szociális tűzifa pályázat benyújtása önrész</t>
  </si>
  <si>
    <t>65.</t>
  </si>
  <si>
    <t>66.</t>
  </si>
  <si>
    <t>67.</t>
  </si>
  <si>
    <t>264/2015.(IX.21.)</t>
  </si>
  <si>
    <t>265/2015.(IX.21.)</t>
  </si>
  <si>
    <t>266.2015.(IX.21.)</t>
  </si>
  <si>
    <t>MEDICOPTER Alapítvány támogatására GEVSZ finansz.emelés</t>
  </si>
  <si>
    <t>68.</t>
  </si>
  <si>
    <t>Hétvezér u. szivattyú jav.pótelői bizt.GEVSZ finanszírozás növ.</t>
  </si>
  <si>
    <t>Térfigyelő kamerák miktóhullámi összeköttetés pótei.</t>
  </si>
  <si>
    <t>69.</t>
  </si>
  <si>
    <t>70.</t>
  </si>
  <si>
    <t>Telekértékesítés növekedése miatt bevétel ei. növelése</t>
  </si>
  <si>
    <t>71.</t>
  </si>
  <si>
    <t>EON terület átvétel, terület értékesítés</t>
  </si>
  <si>
    <t>72.</t>
  </si>
  <si>
    <t>OEP finanszírozás növekedésére pót előirányzat</t>
  </si>
  <si>
    <t>73.</t>
  </si>
  <si>
    <t>74.</t>
  </si>
  <si>
    <t>Szenyvíz csatorna hozzájárulás bevételére pótei.bizt.</t>
  </si>
  <si>
    <t>75.</t>
  </si>
  <si>
    <t>Reklám és propaganda kiadványokra előirányzat bizt.</t>
  </si>
  <si>
    <t>270/2015.(IX.21.)</t>
  </si>
  <si>
    <t>273/2015.(IX.21.)</t>
  </si>
  <si>
    <t>76.</t>
  </si>
  <si>
    <t>Nyári gyermekétkeztetésre kiadásaira pótelőirányzat</t>
  </si>
  <si>
    <t>77.</t>
  </si>
  <si>
    <t>Óvoda saját bevétel növekedése miatt finanszírozás csökk.</t>
  </si>
  <si>
    <t>78.</t>
  </si>
  <si>
    <t>GEVSZ saját bevétel növekedése miatt finansz.csökk.</t>
  </si>
  <si>
    <t>Háziorvosi szolgálat kiadási csökk.miatt finanszírozás csökk.</t>
  </si>
  <si>
    <t>79.</t>
  </si>
  <si>
    <t>80.</t>
  </si>
  <si>
    <t xml:space="preserve">"Itthon vagy-Magyarország szeretlek " rendezvény kiadásaira </t>
  </si>
  <si>
    <t>282/2015.(IX.21.)</t>
  </si>
  <si>
    <t>81.</t>
  </si>
  <si>
    <t>Gagrin ltp 4.fsz.1. lakás felújítása</t>
  </si>
  <si>
    <t>285/2015.(IX.21.)</t>
  </si>
  <si>
    <t>Szociális tűzifa szállítás kiadásaira ei. bizt</t>
  </si>
  <si>
    <t>52.</t>
  </si>
  <si>
    <t>82.</t>
  </si>
  <si>
    <t>Gyermekétkeztetés csökkenése miatt ÁT elvonás</t>
  </si>
  <si>
    <t>83.</t>
  </si>
  <si>
    <t>84.</t>
  </si>
  <si>
    <t>Szeptember havi keresetkiegészítés (ÁT)</t>
  </si>
  <si>
    <t>óvoda finanszírozás</t>
  </si>
  <si>
    <t>Központosított ÁT lakossági víz-,szennyvíz támogatás</t>
  </si>
  <si>
    <t>85.</t>
  </si>
  <si>
    <t xml:space="preserve">          támogatás átadás DRV-nek</t>
  </si>
  <si>
    <t>ÁT növekedés ágazati pótlék</t>
  </si>
  <si>
    <t>86.</t>
  </si>
  <si>
    <t>87.</t>
  </si>
  <si>
    <t>Október havi keresetkiegészítés</t>
  </si>
  <si>
    <t>88.</t>
  </si>
  <si>
    <t>301/2015.(XI.16.)</t>
  </si>
  <si>
    <t>Közvilágítás elemeinek felmérésére előirányzat</t>
  </si>
  <si>
    <t>89.</t>
  </si>
  <si>
    <t>Bisztró tetőfelújítása</t>
  </si>
  <si>
    <t>302/2015.(XI.16.)</t>
  </si>
  <si>
    <t>90.</t>
  </si>
  <si>
    <t>306/2015.(XI.16.)</t>
  </si>
  <si>
    <t>91.</t>
  </si>
  <si>
    <t>Vízkárelhárítási terv elkészítése</t>
  </si>
  <si>
    <t>309/2015.(XI.16.)</t>
  </si>
  <si>
    <t>Végrehajtási eljárásba bekapcsolódás kiadásai</t>
  </si>
  <si>
    <t>92.</t>
  </si>
  <si>
    <t>93.</t>
  </si>
  <si>
    <t>Óvóda csoportbővítés miatti kiadások (szem.jutt., dologi) növ.</t>
  </si>
  <si>
    <t>GEVSZ rehabilitációs foglalkozt. kiadásainak fedezete</t>
  </si>
  <si>
    <t>94.</t>
  </si>
  <si>
    <t>95.</t>
  </si>
  <si>
    <t>Peres ügyekben eljárás kiadásaira póte.</t>
  </si>
  <si>
    <t>310/2015.(XI.16.)</t>
  </si>
  <si>
    <t>96.</t>
  </si>
  <si>
    <t>Vasdiploma kiadásaira ei.</t>
  </si>
  <si>
    <t>316/2015.(XI.16.)</t>
  </si>
  <si>
    <t>Értékesítendő ingatlanokra értékbecslés készítése</t>
  </si>
  <si>
    <t>97.</t>
  </si>
  <si>
    <t>Kiegészítő szociális ágazatati pótlék kiutalás (ÁT) miatt ei.mód.</t>
  </si>
  <si>
    <t>Bevétel</t>
  </si>
  <si>
    <t>Lakásfenntartrási támogatás, keresetkieg. Növekedés bev.ei</t>
  </si>
  <si>
    <t>98.</t>
  </si>
  <si>
    <t>Háziorvosi ügyeleti ellátás biztosítására pótelőirányzat</t>
  </si>
  <si>
    <t>346/2015.(XII.14.)</t>
  </si>
  <si>
    <t>99.</t>
  </si>
  <si>
    <t>Karácsonyi gyermek és nyugdíjas csomagokra ei.bizt.</t>
  </si>
  <si>
    <t>354/2015.(XII.14.)</t>
  </si>
  <si>
    <t>100.</t>
  </si>
  <si>
    <t>Rendkívüli zöldhulladék széllításra pótelőirányzat bizt.</t>
  </si>
  <si>
    <t>355/2015.(XII.14.)</t>
  </si>
  <si>
    <t>101.</t>
  </si>
  <si>
    <t>Tanyagondnoki gépjármű téli gumi szemzorok beszerzése</t>
  </si>
  <si>
    <t>356/2015.(XII.14.)</t>
  </si>
  <si>
    <t>102.</t>
  </si>
  <si>
    <r>
      <t xml:space="preserve">ÁT növekedés </t>
    </r>
    <r>
      <rPr>
        <sz val="8"/>
        <rFont val="Arial"/>
        <family val="2"/>
      </rPr>
      <t>(óvoda +3197 eFt,gyermekétk.+109 eFt,kompenzáció-141 eFt)</t>
    </r>
  </si>
  <si>
    <t>November havi keresetkiegészítés</t>
  </si>
  <si>
    <t>103.</t>
  </si>
  <si>
    <t>104.</t>
  </si>
  <si>
    <t>Óvoda pótfinaszírozás</t>
  </si>
  <si>
    <t>FP Turisztikai egyesület felhalm. kölcsön törl bevételi ei. mód.</t>
  </si>
  <si>
    <t>Óvoda pótfinaszírozás bérre</t>
  </si>
  <si>
    <t>106.</t>
  </si>
  <si>
    <t>107.</t>
  </si>
  <si>
    <t>2014. évi áthúzódó kompenzáció</t>
  </si>
  <si>
    <t>108.</t>
  </si>
  <si>
    <t>Szoc. Állami tám. Rendezése</t>
  </si>
  <si>
    <t>109.</t>
  </si>
  <si>
    <t>Febr. havi komp.visszavonása</t>
  </si>
  <si>
    <t>110.</t>
  </si>
  <si>
    <t>Nyári gyermekétk. Ei. Bizt.</t>
  </si>
  <si>
    <t>105.</t>
  </si>
  <si>
    <t>Kiegészítő gyermekvédelmi támogatás(december)</t>
  </si>
  <si>
    <t>111.</t>
  </si>
  <si>
    <t xml:space="preserve">Szociális tüzifa </t>
  </si>
  <si>
    <t>112.</t>
  </si>
  <si>
    <t>113.</t>
  </si>
  <si>
    <t>GEVSZ finanszírozás csökkenés teljesítéshez</t>
  </si>
  <si>
    <t>114.</t>
  </si>
  <si>
    <t>Építményadó bevételre pótei</t>
  </si>
  <si>
    <t>115.</t>
  </si>
  <si>
    <t>Ép.után. Fiz. Forg. Adó bevétel pótei.</t>
  </si>
  <si>
    <t>116.</t>
  </si>
  <si>
    <t>Telekadó bevét miatt ei. Csökk.</t>
  </si>
  <si>
    <t>117.</t>
  </si>
  <si>
    <t>Iparűz. Adó bevét miatt pótei.</t>
  </si>
  <si>
    <t>118.</t>
  </si>
  <si>
    <t>Gépjárműadó bevét miatt ei csökk.</t>
  </si>
  <si>
    <t>119.</t>
  </si>
  <si>
    <t>Idegenforg. Adó bevét miatt pótei.</t>
  </si>
  <si>
    <t>120.</t>
  </si>
  <si>
    <t>Talajterh. Díj bevét miatt pótei.</t>
  </si>
  <si>
    <t>121.</t>
  </si>
  <si>
    <t>Adópótlék, adóbírság bevét miatt pótei.</t>
  </si>
  <si>
    <t>122.</t>
  </si>
  <si>
    <t>Közhatalmi bevét. Miatt pótei.</t>
  </si>
  <si>
    <t>123.</t>
  </si>
  <si>
    <t>Kiszámlázott ÁFA bevét miatt pót.ei</t>
  </si>
  <si>
    <t>124.</t>
  </si>
  <si>
    <t>Ham Bell térfigyelő kam.rendszer költségek visszatér.</t>
  </si>
  <si>
    <t>125.</t>
  </si>
  <si>
    <t>Köztemetés visszatér. Zámbó Károly</t>
  </si>
  <si>
    <t>126.</t>
  </si>
  <si>
    <t>Eon-tól lak. Fenntart. Tám vissza</t>
  </si>
  <si>
    <t>127.</t>
  </si>
  <si>
    <t>Königsberg út értékesítés miatt pótei.</t>
  </si>
  <si>
    <t>128.</t>
  </si>
  <si>
    <t>Telekértékesítés bevét miatt pót.ei.</t>
  </si>
  <si>
    <t>129.</t>
  </si>
  <si>
    <t>Műk. Célú tám.bevét ei. Csökk.</t>
  </si>
  <si>
    <t>130.</t>
  </si>
  <si>
    <t>Gagarin lak. Vásárlók törl.bevét miatt pótei.</t>
  </si>
  <si>
    <t>131.</t>
  </si>
  <si>
    <t>Szennyvíz, Csatorna bevét miatt pótei</t>
  </si>
  <si>
    <t>132.</t>
  </si>
  <si>
    <t>Háztartásoktól kölcsöntörl. Bevét. Miatt ei csökk.</t>
  </si>
  <si>
    <t>133.</t>
  </si>
  <si>
    <t>Kamatbevétel miatt ei csökk.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</si>
</sst>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indexed="5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1"/>
      <color rgb="FF92D05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3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44" fillId="0" borderId="0" xfId="0" applyFont="1" applyAlignment="1">
      <alignment/>
    </xf>
    <xf numFmtId="3" fontId="3" fillId="0" borderId="0" xfId="0" applyNumberFormat="1" applyFont="1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view="pageBreakPreview" zoomScale="90" zoomScaleNormal="70" zoomScaleSheetLayoutView="90" zoomScalePageLayoutView="0" workbookViewId="0" topLeftCell="A13">
      <selection activeCell="D174" sqref="D174"/>
    </sheetView>
  </sheetViews>
  <sheetFormatPr defaultColWidth="9.140625" defaultRowHeight="12.75"/>
  <cols>
    <col min="1" max="1" width="5.421875" style="28" customWidth="1"/>
    <col min="2" max="2" width="59.7109375" style="15" customWidth="1"/>
    <col min="3" max="3" width="18.57421875" style="15" customWidth="1"/>
    <col min="4" max="4" width="12.7109375" style="15" customWidth="1"/>
    <col min="5" max="5" width="7.7109375" style="15" customWidth="1"/>
    <col min="6" max="7" width="13.28125" style="15" customWidth="1"/>
    <col min="8" max="8" width="14.140625" style="15" customWidth="1"/>
    <col min="9" max="9" width="12.57421875" style="15" customWidth="1"/>
    <col min="10" max="10" width="17.8515625" style="15" customWidth="1"/>
    <col min="11" max="11" width="13.00390625" style="15" bestFit="1" customWidth="1"/>
    <col min="12" max="16384" width="9.140625" style="15" customWidth="1"/>
  </cols>
  <sheetData>
    <row r="1" spans="2:10" ht="15">
      <c r="B1" s="16" t="s">
        <v>68</v>
      </c>
      <c r="C1" s="16"/>
      <c r="D1" s="16"/>
      <c r="E1" s="16"/>
      <c r="F1" s="16"/>
      <c r="G1" s="16"/>
      <c r="H1" s="16"/>
      <c r="I1" s="16"/>
      <c r="J1" s="16"/>
    </row>
    <row r="2" spans="2:10" ht="15">
      <c r="B2" s="16"/>
      <c r="C2" s="16"/>
      <c r="D2" s="16"/>
      <c r="E2" s="16"/>
      <c r="F2" s="16"/>
      <c r="G2" s="16"/>
      <c r="H2" s="16"/>
      <c r="I2" s="16"/>
      <c r="J2" s="16"/>
    </row>
    <row r="3" ht="18" customHeight="1">
      <c r="B3" s="17" t="s">
        <v>0</v>
      </c>
    </row>
    <row r="4" spans="2:4" ht="14.25">
      <c r="B4" s="18" t="s">
        <v>27</v>
      </c>
      <c r="C4" s="18"/>
      <c r="D4" s="19">
        <v>24449000</v>
      </c>
    </row>
    <row r="5" spans="2:4" ht="14.25">
      <c r="B5" s="18" t="s">
        <v>48</v>
      </c>
      <c r="C5" s="18"/>
      <c r="D5" s="19">
        <v>3396000</v>
      </c>
    </row>
    <row r="6" spans="2:4" ht="14.25">
      <c r="B6" s="18" t="s">
        <v>49</v>
      </c>
      <c r="C6" s="18"/>
      <c r="D6" s="19">
        <v>500000</v>
      </c>
    </row>
    <row r="7" spans="2:4" ht="14.25">
      <c r="B7" s="18" t="s">
        <v>40</v>
      </c>
      <c r="C7" s="18"/>
      <c r="D7" s="19"/>
    </row>
    <row r="8" spans="2:4" ht="15.75" thickBot="1">
      <c r="B8" s="20" t="s">
        <v>2</v>
      </c>
      <c r="C8" s="20"/>
      <c r="D8" s="21">
        <f>SUM(D4:D7)</f>
        <v>28345000</v>
      </c>
    </row>
    <row r="10" spans="2:3" ht="15.75" thickBot="1">
      <c r="B10" s="17" t="s">
        <v>3</v>
      </c>
      <c r="C10" s="17"/>
    </row>
    <row r="11" spans="2:4" ht="33" customHeight="1">
      <c r="B11" s="22" t="s">
        <v>13</v>
      </c>
      <c r="C11" s="23" t="s">
        <v>9</v>
      </c>
      <c r="D11" s="24" t="s">
        <v>11</v>
      </c>
    </row>
    <row r="12" spans="1:6" ht="14.25">
      <c r="A12" s="18" t="s">
        <v>18</v>
      </c>
      <c r="B12" s="18" t="s">
        <v>50</v>
      </c>
      <c r="C12" s="18" t="s">
        <v>51</v>
      </c>
      <c r="D12" s="19">
        <v>100000</v>
      </c>
      <c r="E12" s="25" t="s">
        <v>39</v>
      </c>
      <c r="F12" s="15" t="s">
        <v>93</v>
      </c>
    </row>
    <row r="13" spans="1:5" ht="14.25">
      <c r="A13" s="18" t="s">
        <v>19</v>
      </c>
      <c r="B13" s="18" t="s">
        <v>76</v>
      </c>
      <c r="C13" s="18" t="s">
        <v>161</v>
      </c>
      <c r="D13" s="19">
        <v>-725000</v>
      </c>
      <c r="E13" s="25"/>
    </row>
    <row r="14" spans="1:5" ht="14.25">
      <c r="A14" s="44"/>
      <c r="B14" s="18" t="s">
        <v>77</v>
      </c>
      <c r="C14" s="18"/>
      <c r="D14" s="19">
        <v>677000</v>
      </c>
      <c r="E14" s="25" t="s">
        <v>39</v>
      </c>
    </row>
    <row r="15" spans="1:5" ht="14.25">
      <c r="A15" s="44"/>
      <c r="B15" s="18" t="s">
        <v>78</v>
      </c>
      <c r="C15" s="18"/>
      <c r="D15" s="19">
        <v>48000</v>
      </c>
      <c r="E15" s="25" t="s">
        <v>44</v>
      </c>
    </row>
    <row r="16" spans="1:5" ht="14.25">
      <c r="A16" s="18" t="s">
        <v>20</v>
      </c>
      <c r="B16" s="18" t="s">
        <v>79</v>
      </c>
      <c r="C16" s="18" t="s">
        <v>161</v>
      </c>
      <c r="D16" s="19">
        <v>-68000</v>
      </c>
      <c r="E16" s="25"/>
    </row>
    <row r="17" spans="1:5" ht="14.25">
      <c r="A17" s="44"/>
      <c r="B17" s="18" t="s">
        <v>77</v>
      </c>
      <c r="C17" s="18" t="s">
        <v>161</v>
      </c>
      <c r="D17" s="19">
        <v>42000</v>
      </c>
      <c r="E17" s="25" t="s">
        <v>39</v>
      </c>
    </row>
    <row r="18" spans="1:5" ht="14.25">
      <c r="A18" s="44"/>
      <c r="B18" s="18" t="s">
        <v>78</v>
      </c>
      <c r="C18" s="18" t="s">
        <v>161</v>
      </c>
      <c r="D18" s="19">
        <v>26000</v>
      </c>
      <c r="E18" s="25" t="s">
        <v>44</v>
      </c>
    </row>
    <row r="19" spans="1:9" ht="14.25">
      <c r="A19" s="18" t="s">
        <v>21</v>
      </c>
      <c r="B19" s="18" t="s">
        <v>54</v>
      </c>
      <c r="C19" s="18" t="s">
        <v>55</v>
      </c>
      <c r="D19" s="19">
        <v>445000</v>
      </c>
      <c r="E19" s="25"/>
      <c r="F19" s="15" t="s">
        <v>93</v>
      </c>
      <c r="H19" s="26"/>
      <c r="I19" s="26"/>
    </row>
    <row r="20" spans="1:9" ht="14.25">
      <c r="A20" s="18" t="s">
        <v>22</v>
      </c>
      <c r="B20" s="18" t="s">
        <v>52</v>
      </c>
      <c r="C20" s="18" t="s">
        <v>53</v>
      </c>
      <c r="D20" s="19">
        <v>371000</v>
      </c>
      <c r="E20" s="25" t="s">
        <v>39</v>
      </c>
      <c r="F20" s="15" t="s">
        <v>93</v>
      </c>
      <c r="H20" s="26"/>
      <c r="I20" s="26"/>
    </row>
    <row r="21" spans="1:9" ht="14.25">
      <c r="A21" s="18" t="s">
        <v>23</v>
      </c>
      <c r="B21" s="18" t="s">
        <v>91</v>
      </c>
      <c r="C21" s="18" t="s">
        <v>92</v>
      </c>
      <c r="D21" s="19">
        <v>1000000</v>
      </c>
      <c r="E21" s="25" t="s">
        <v>39</v>
      </c>
      <c r="F21" s="15" t="s">
        <v>93</v>
      </c>
      <c r="H21" s="26"/>
      <c r="I21" s="26"/>
    </row>
    <row r="22" spans="1:9" ht="14.25">
      <c r="A22" s="14" t="s">
        <v>24</v>
      </c>
      <c r="B22" s="18" t="s">
        <v>56</v>
      </c>
      <c r="C22" s="18" t="s">
        <v>57</v>
      </c>
      <c r="D22" s="19">
        <v>10000</v>
      </c>
      <c r="E22" s="25"/>
      <c r="F22" s="15" t="s">
        <v>93</v>
      </c>
      <c r="H22" s="26"/>
      <c r="I22" s="26"/>
    </row>
    <row r="23" spans="1:8" ht="14.25">
      <c r="A23" s="14" t="s">
        <v>25</v>
      </c>
      <c r="B23" s="18" t="s">
        <v>58</v>
      </c>
      <c r="C23" s="18" t="s">
        <v>59</v>
      </c>
      <c r="D23" s="19">
        <v>100000</v>
      </c>
      <c r="E23" s="25" t="s">
        <v>39</v>
      </c>
      <c r="F23" s="15" t="s">
        <v>93</v>
      </c>
      <c r="H23" s="28"/>
    </row>
    <row r="24" spans="1:8" ht="14.25">
      <c r="A24" s="14" t="s">
        <v>26</v>
      </c>
      <c r="B24" s="18" t="s">
        <v>86</v>
      </c>
      <c r="C24" s="18" t="s">
        <v>87</v>
      </c>
      <c r="D24" s="19">
        <v>323000</v>
      </c>
      <c r="E24" s="25" t="s">
        <v>39</v>
      </c>
      <c r="F24" s="15" t="s">
        <v>93</v>
      </c>
      <c r="H24" s="28"/>
    </row>
    <row r="25" spans="1:8" ht="14.25">
      <c r="A25" s="14" t="s">
        <v>29</v>
      </c>
      <c r="B25" s="18" t="s">
        <v>60</v>
      </c>
      <c r="C25" s="18" t="s">
        <v>62</v>
      </c>
      <c r="D25" s="19">
        <v>120000</v>
      </c>
      <c r="E25" s="25" t="s">
        <v>39</v>
      </c>
      <c r="F25" s="15" t="s">
        <v>93</v>
      </c>
      <c r="H25" s="28"/>
    </row>
    <row r="26" spans="1:9" ht="14.25" customHeight="1">
      <c r="A26" s="14" t="s">
        <v>30</v>
      </c>
      <c r="B26" s="29" t="s">
        <v>61</v>
      </c>
      <c r="C26" s="18" t="s">
        <v>63</v>
      </c>
      <c r="D26" s="19">
        <v>20000</v>
      </c>
      <c r="E26" s="30" t="s">
        <v>39</v>
      </c>
      <c r="F26" s="15" t="s">
        <v>93</v>
      </c>
      <c r="H26" s="28"/>
      <c r="I26" s="28"/>
    </row>
    <row r="27" spans="1:6" ht="14.25">
      <c r="A27" s="14" t="s">
        <v>31</v>
      </c>
      <c r="B27" s="29" t="s">
        <v>64</v>
      </c>
      <c r="C27" s="18" t="s">
        <v>65</v>
      </c>
      <c r="D27" s="19">
        <v>140000</v>
      </c>
      <c r="E27" s="25" t="s">
        <v>39</v>
      </c>
      <c r="F27" s="15" t="s">
        <v>93</v>
      </c>
    </row>
    <row r="28" spans="1:6" ht="14.25">
      <c r="A28" s="14" t="s">
        <v>118</v>
      </c>
      <c r="B28" s="18" t="s">
        <v>66</v>
      </c>
      <c r="C28" s="18" t="s">
        <v>67</v>
      </c>
      <c r="D28" s="19">
        <v>150000</v>
      </c>
      <c r="E28" s="31" t="s">
        <v>39</v>
      </c>
      <c r="F28" s="15" t="s">
        <v>93</v>
      </c>
    </row>
    <row r="29" spans="1:6" ht="14.25">
      <c r="A29" s="14" t="s">
        <v>119</v>
      </c>
      <c r="B29" s="31" t="s">
        <v>90</v>
      </c>
      <c r="C29" s="18" t="s">
        <v>71</v>
      </c>
      <c r="D29" s="19">
        <v>2222000</v>
      </c>
      <c r="E29" s="15" t="s">
        <v>39</v>
      </c>
      <c r="F29" s="15" t="s">
        <v>93</v>
      </c>
    </row>
    <row r="30" spans="1:6" ht="14.25">
      <c r="A30" s="14" t="s">
        <v>32</v>
      </c>
      <c r="B30" s="18" t="s">
        <v>72</v>
      </c>
      <c r="C30" s="18" t="s">
        <v>73</v>
      </c>
      <c r="D30" s="19">
        <v>400000</v>
      </c>
      <c r="E30" s="31" t="s">
        <v>39</v>
      </c>
      <c r="F30" s="15" t="s">
        <v>93</v>
      </c>
    </row>
    <row r="31" spans="1:6" ht="14.25">
      <c r="A31" s="14" t="s">
        <v>33</v>
      </c>
      <c r="B31" s="18" t="s">
        <v>74</v>
      </c>
      <c r="C31" s="18" t="s">
        <v>75</v>
      </c>
      <c r="D31" s="19">
        <v>534000</v>
      </c>
      <c r="F31" s="15" t="s">
        <v>93</v>
      </c>
    </row>
    <row r="32" spans="1:4" ht="14.25">
      <c r="A32" s="14" t="s">
        <v>34</v>
      </c>
      <c r="B32" s="39" t="s">
        <v>162</v>
      </c>
      <c r="C32" s="18" t="s">
        <v>161</v>
      </c>
      <c r="D32" s="19">
        <v>-226000</v>
      </c>
    </row>
    <row r="33" spans="1:5" ht="14.25">
      <c r="A33" s="42"/>
      <c r="B33" s="18" t="s">
        <v>77</v>
      </c>
      <c r="C33" s="18"/>
      <c r="D33" s="19">
        <v>213000</v>
      </c>
      <c r="E33" s="15" t="s">
        <v>39</v>
      </c>
    </row>
    <row r="34" spans="1:5" ht="14.25">
      <c r="A34" s="42"/>
      <c r="B34" s="18" t="s">
        <v>78</v>
      </c>
      <c r="C34" s="18"/>
      <c r="D34" s="19">
        <v>13000</v>
      </c>
      <c r="E34" s="15" t="s">
        <v>44</v>
      </c>
    </row>
    <row r="35" spans="1:6" ht="15" customHeight="1">
      <c r="A35" s="14" t="s">
        <v>35</v>
      </c>
      <c r="B35" s="14" t="s">
        <v>80</v>
      </c>
      <c r="C35" s="18" t="s">
        <v>161</v>
      </c>
      <c r="D35" s="32">
        <v>28000</v>
      </c>
      <c r="F35" s="15" t="s">
        <v>93</v>
      </c>
    </row>
    <row r="36" spans="1:6" ht="15" customHeight="1">
      <c r="A36" s="14" t="s">
        <v>36</v>
      </c>
      <c r="B36" s="14" t="s">
        <v>81</v>
      </c>
      <c r="C36" s="18" t="s">
        <v>161</v>
      </c>
      <c r="D36" s="32">
        <v>13000</v>
      </c>
      <c r="F36" s="15" t="s">
        <v>93</v>
      </c>
    </row>
    <row r="37" spans="1:6" ht="15" customHeight="1">
      <c r="A37" s="14" t="s">
        <v>120</v>
      </c>
      <c r="B37" s="14" t="s">
        <v>82</v>
      </c>
      <c r="C37" s="18" t="s">
        <v>161</v>
      </c>
      <c r="D37" s="32">
        <v>3562000</v>
      </c>
      <c r="F37" s="15" t="s">
        <v>93</v>
      </c>
    </row>
    <row r="38" spans="1:6" ht="13.5" customHeight="1">
      <c r="A38" s="14" t="s">
        <v>121</v>
      </c>
      <c r="B38" s="33" t="s">
        <v>83</v>
      </c>
      <c r="C38" s="18" t="s">
        <v>161</v>
      </c>
      <c r="D38" s="32">
        <v>-210000</v>
      </c>
      <c r="F38" s="15" t="s">
        <v>93</v>
      </c>
    </row>
    <row r="39" spans="1:6" ht="15" customHeight="1">
      <c r="A39" s="14" t="s">
        <v>122</v>
      </c>
      <c r="B39" s="14" t="s">
        <v>84</v>
      </c>
      <c r="C39" s="18" t="s">
        <v>161</v>
      </c>
      <c r="D39" s="32">
        <v>80000</v>
      </c>
      <c r="F39" s="15" t="s">
        <v>93</v>
      </c>
    </row>
    <row r="40" spans="1:6" s="28" customFormat="1" ht="13.5" customHeight="1">
      <c r="A40" s="18" t="s">
        <v>123</v>
      </c>
      <c r="B40" s="14" t="s">
        <v>85</v>
      </c>
      <c r="C40" s="18" t="s">
        <v>161</v>
      </c>
      <c r="D40" s="32">
        <v>22000</v>
      </c>
      <c r="E40" s="15"/>
      <c r="F40" s="15" t="s">
        <v>93</v>
      </c>
    </row>
    <row r="41" spans="1:7" s="28" customFormat="1" ht="16.5" customHeight="1">
      <c r="A41" s="18" t="s">
        <v>124</v>
      </c>
      <c r="B41" s="14" t="s">
        <v>89</v>
      </c>
      <c r="C41" s="18" t="s">
        <v>161</v>
      </c>
      <c r="D41" s="32">
        <v>-85000000</v>
      </c>
      <c r="E41" s="15"/>
      <c r="F41" s="15" t="s">
        <v>93</v>
      </c>
      <c r="G41" s="15"/>
    </row>
    <row r="42" spans="1:7" s="28" customFormat="1" ht="15" customHeight="1">
      <c r="A42" s="18" t="s">
        <v>125</v>
      </c>
      <c r="B42" s="14" t="s">
        <v>88</v>
      </c>
      <c r="C42" s="18" t="s">
        <v>161</v>
      </c>
      <c r="D42" s="32">
        <v>10000000</v>
      </c>
      <c r="E42" s="15"/>
      <c r="F42" s="15" t="s">
        <v>93</v>
      </c>
      <c r="G42" s="15"/>
    </row>
    <row r="43" spans="1:7" s="28" customFormat="1" ht="15.75" customHeight="1">
      <c r="A43" s="18" t="s">
        <v>126</v>
      </c>
      <c r="B43" s="14" t="s">
        <v>94</v>
      </c>
      <c r="C43" s="14" t="s">
        <v>95</v>
      </c>
      <c r="D43" s="32">
        <v>78000</v>
      </c>
      <c r="E43" s="15"/>
      <c r="F43" s="15" t="s">
        <v>93</v>
      </c>
      <c r="G43" s="15"/>
    </row>
    <row r="44" spans="1:7" s="28" customFormat="1" ht="16.5" customHeight="1">
      <c r="A44" s="18" t="s">
        <v>127</v>
      </c>
      <c r="B44" s="14" t="s">
        <v>96</v>
      </c>
      <c r="C44" s="14" t="s">
        <v>97</v>
      </c>
      <c r="D44" s="32">
        <v>881000</v>
      </c>
      <c r="E44" s="15" t="s">
        <v>39</v>
      </c>
      <c r="F44" s="15" t="s">
        <v>93</v>
      </c>
      <c r="G44" s="15"/>
    </row>
    <row r="45" spans="1:7" s="28" customFormat="1" ht="15.75" customHeight="1">
      <c r="A45" s="18" t="s">
        <v>128</v>
      </c>
      <c r="B45" s="14" t="s">
        <v>98</v>
      </c>
      <c r="C45" s="14" t="s">
        <v>101</v>
      </c>
      <c r="D45" s="32">
        <v>398000</v>
      </c>
      <c r="E45" s="15"/>
      <c r="F45" s="15" t="s">
        <v>93</v>
      </c>
      <c r="G45" s="15"/>
    </row>
    <row r="46" spans="1:7" ht="16.5" customHeight="1">
      <c r="A46" s="18" t="s">
        <v>45</v>
      </c>
      <c r="B46" s="14" t="s">
        <v>100</v>
      </c>
      <c r="C46" s="14" t="s">
        <v>99</v>
      </c>
      <c r="D46" s="32">
        <v>4200000</v>
      </c>
      <c r="E46" s="15" t="s">
        <v>39</v>
      </c>
      <c r="F46" s="15" t="s">
        <v>93</v>
      </c>
      <c r="G46" s="27"/>
    </row>
    <row r="47" spans="1:6" ht="16.5" customHeight="1">
      <c r="A47" s="18" t="s">
        <v>46</v>
      </c>
      <c r="B47" s="14" t="s">
        <v>102</v>
      </c>
      <c r="C47" s="14" t="s">
        <v>103</v>
      </c>
      <c r="D47" s="32">
        <v>57000</v>
      </c>
      <c r="F47" s="15" t="s">
        <v>93</v>
      </c>
    </row>
    <row r="48" spans="1:6" ht="18" customHeight="1">
      <c r="A48" s="18" t="s">
        <v>47</v>
      </c>
      <c r="B48" s="14" t="s">
        <v>104</v>
      </c>
      <c r="C48" s="14" t="s">
        <v>108</v>
      </c>
      <c r="D48" s="32">
        <v>890000</v>
      </c>
      <c r="E48" s="15" t="s">
        <v>39</v>
      </c>
      <c r="F48" s="15" t="s">
        <v>93</v>
      </c>
    </row>
    <row r="49" spans="1:6" ht="15.75" customHeight="1">
      <c r="A49" s="18" t="s">
        <v>38</v>
      </c>
      <c r="B49" s="14" t="s">
        <v>107</v>
      </c>
      <c r="C49" s="14" t="s">
        <v>105</v>
      </c>
      <c r="D49" s="32">
        <v>300000</v>
      </c>
      <c r="E49" s="15" t="s">
        <v>39</v>
      </c>
      <c r="F49" s="15" t="s">
        <v>93</v>
      </c>
    </row>
    <row r="50" spans="1:6" ht="16.5" customHeight="1">
      <c r="A50" s="18" t="s">
        <v>129</v>
      </c>
      <c r="B50" s="14" t="s">
        <v>114</v>
      </c>
      <c r="C50" s="14" t="s">
        <v>110</v>
      </c>
      <c r="D50" s="32">
        <v>529000</v>
      </c>
      <c r="E50" s="15" t="s">
        <v>39</v>
      </c>
      <c r="F50" s="15" t="s">
        <v>93</v>
      </c>
    </row>
    <row r="51" spans="1:6" ht="15" customHeight="1">
      <c r="A51" s="18" t="s">
        <v>130</v>
      </c>
      <c r="B51" s="14" t="s">
        <v>106</v>
      </c>
      <c r="C51" s="14" t="s">
        <v>109</v>
      </c>
      <c r="D51" s="32">
        <v>2000000</v>
      </c>
      <c r="E51" s="15" t="s">
        <v>44</v>
      </c>
      <c r="F51" s="15" t="s">
        <v>93</v>
      </c>
    </row>
    <row r="52" spans="1:6" ht="16.5" customHeight="1">
      <c r="A52" s="18" t="s">
        <v>131</v>
      </c>
      <c r="B52" s="14" t="s">
        <v>111</v>
      </c>
      <c r="C52" s="14" t="s">
        <v>171</v>
      </c>
      <c r="D52" s="32">
        <v>50000</v>
      </c>
      <c r="F52" s="15" t="s">
        <v>93</v>
      </c>
    </row>
    <row r="53" spans="1:6" ht="16.5" customHeight="1">
      <c r="A53" s="18" t="s">
        <v>165</v>
      </c>
      <c r="B53" s="14" t="s">
        <v>151</v>
      </c>
      <c r="C53" s="14" t="s">
        <v>152</v>
      </c>
      <c r="D53" s="32">
        <v>100000</v>
      </c>
      <c r="E53" s="15" t="s">
        <v>39</v>
      </c>
      <c r="F53" s="15" t="s">
        <v>93</v>
      </c>
    </row>
    <row r="54" spans="1:6" ht="15.75" customHeight="1">
      <c r="A54" s="18" t="s">
        <v>166</v>
      </c>
      <c r="B54" s="14" t="s">
        <v>112</v>
      </c>
      <c r="C54" s="14" t="s">
        <v>113</v>
      </c>
      <c r="D54" s="32">
        <v>75000</v>
      </c>
      <c r="F54" s="15" t="s">
        <v>93</v>
      </c>
    </row>
    <row r="55" spans="1:6" ht="15.75" customHeight="1">
      <c r="A55" s="18" t="s">
        <v>167</v>
      </c>
      <c r="B55" s="14" t="s">
        <v>115</v>
      </c>
      <c r="C55" s="14" t="s">
        <v>181</v>
      </c>
      <c r="D55" s="32">
        <v>21000</v>
      </c>
      <c r="F55" s="15" t="s">
        <v>93</v>
      </c>
    </row>
    <row r="56" spans="1:6" ht="16.5" customHeight="1">
      <c r="A56" s="18" t="s">
        <v>168</v>
      </c>
      <c r="B56" s="14" t="s">
        <v>116</v>
      </c>
      <c r="C56" s="14" t="s">
        <v>117</v>
      </c>
      <c r="D56" s="32">
        <v>1270000</v>
      </c>
      <c r="E56" s="15" t="s">
        <v>39</v>
      </c>
      <c r="F56" s="15" t="s">
        <v>93</v>
      </c>
    </row>
    <row r="57" spans="1:4" ht="16.5" customHeight="1">
      <c r="A57" s="18" t="s">
        <v>169</v>
      </c>
      <c r="B57" s="14" t="s">
        <v>163</v>
      </c>
      <c r="C57" s="18" t="s">
        <v>161</v>
      </c>
      <c r="D57" s="32">
        <v>-226000</v>
      </c>
    </row>
    <row r="58" spans="1:5" ht="16.5" customHeight="1">
      <c r="A58" s="44"/>
      <c r="B58" s="14" t="s">
        <v>78</v>
      </c>
      <c r="C58" s="18"/>
      <c r="D58" s="32">
        <v>13000</v>
      </c>
      <c r="E58" s="15" t="s">
        <v>44</v>
      </c>
    </row>
    <row r="59" spans="1:5" ht="16.5" customHeight="1">
      <c r="A59" s="44"/>
      <c r="B59" s="14" t="s">
        <v>77</v>
      </c>
      <c r="C59" s="18"/>
      <c r="D59" s="32">
        <v>212000</v>
      </c>
      <c r="E59" s="15" t="s">
        <v>39</v>
      </c>
    </row>
    <row r="60" spans="1:4" ht="16.5" customHeight="1">
      <c r="A60" s="18" t="s">
        <v>134</v>
      </c>
      <c r="B60" s="14" t="s">
        <v>132</v>
      </c>
      <c r="C60" s="18" t="s">
        <v>161</v>
      </c>
      <c r="D60" s="32">
        <v>-65000</v>
      </c>
    </row>
    <row r="61" spans="1:5" ht="16.5" customHeight="1">
      <c r="A61" s="44"/>
      <c r="B61" s="14" t="s">
        <v>78</v>
      </c>
      <c r="C61" s="18"/>
      <c r="D61" s="32">
        <v>26000</v>
      </c>
      <c r="E61" s="15" t="s">
        <v>44</v>
      </c>
    </row>
    <row r="62" spans="1:5" ht="16.5" customHeight="1">
      <c r="A62" s="44"/>
      <c r="B62" s="14" t="s">
        <v>77</v>
      </c>
      <c r="C62" s="18"/>
      <c r="D62" s="32">
        <v>39000</v>
      </c>
      <c r="E62" s="15" t="s">
        <v>39</v>
      </c>
    </row>
    <row r="63" spans="1:5" ht="16.5" customHeight="1">
      <c r="A63" s="18" t="s">
        <v>136</v>
      </c>
      <c r="B63" s="14" t="s">
        <v>133</v>
      </c>
      <c r="C63" s="18" t="s">
        <v>161</v>
      </c>
      <c r="D63" s="32">
        <v>-53000</v>
      </c>
      <c r="E63" s="15" t="s">
        <v>93</v>
      </c>
    </row>
    <row r="64" spans="1:5" ht="16.5" customHeight="1">
      <c r="A64" s="18" t="s">
        <v>138</v>
      </c>
      <c r="B64" s="14" t="s">
        <v>135</v>
      </c>
      <c r="C64" s="18" t="s">
        <v>161</v>
      </c>
      <c r="D64" s="32">
        <v>-110000</v>
      </c>
      <c r="E64" s="15" t="s">
        <v>93</v>
      </c>
    </row>
    <row r="65" spans="1:5" ht="16.5" customHeight="1">
      <c r="A65" s="18" t="s">
        <v>141</v>
      </c>
      <c r="B65" s="14" t="s">
        <v>137</v>
      </c>
      <c r="C65" s="14" t="s">
        <v>172</v>
      </c>
      <c r="D65" s="32">
        <v>198000</v>
      </c>
      <c r="E65" s="15" t="s">
        <v>93</v>
      </c>
    </row>
    <row r="66" spans="1:5" ht="16.5" customHeight="1">
      <c r="A66" s="18" t="s">
        <v>144</v>
      </c>
      <c r="B66" s="14" t="s">
        <v>139</v>
      </c>
      <c r="C66" s="14" t="s">
        <v>140</v>
      </c>
      <c r="D66" s="32">
        <v>762000</v>
      </c>
      <c r="E66" s="15" t="s">
        <v>93</v>
      </c>
    </row>
    <row r="67" spans="1:8" ht="15" customHeight="1">
      <c r="A67" s="18" t="s">
        <v>150</v>
      </c>
      <c r="B67" s="14" t="s">
        <v>142</v>
      </c>
      <c r="C67" s="14" t="s">
        <v>143</v>
      </c>
      <c r="D67" s="32">
        <v>1092000</v>
      </c>
      <c r="E67" s="15" t="s">
        <v>39</v>
      </c>
      <c r="F67" s="15" t="s">
        <v>93</v>
      </c>
      <c r="G67" s="15" t="s">
        <v>39</v>
      </c>
      <c r="H67" s="27">
        <f>D12+D14+D17+D20+D21+D23+D24+D25+D26+D27+D28+D29+D30+D33+D44+D46+D48+D49+D50+D53+D56+D59+D67+D68+D73+D75+D71+D81+D85+D87+D89+D94+D98+D99+D109+D110+D111+D116+D119+D124+D125+D127+D131+D133+D134</f>
        <v>14883000</v>
      </c>
    </row>
    <row r="68" spans="1:8" ht="16.5" customHeight="1">
      <c r="A68" s="18" t="s">
        <v>153</v>
      </c>
      <c r="B68" s="14" t="s">
        <v>145</v>
      </c>
      <c r="C68" s="14" t="s">
        <v>146</v>
      </c>
      <c r="D68" s="32">
        <v>20000</v>
      </c>
      <c r="E68" s="17" t="s">
        <v>39</v>
      </c>
      <c r="F68" s="36" t="s">
        <v>93</v>
      </c>
      <c r="G68" s="15" t="s">
        <v>44</v>
      </c>
      <c r="H68" s="27">
        <f>D15+D34+D51+D58+D61+D18+D74+D82+D86+D90+D92+D108+D115+D118+D123+D130</f>
        <v>4359000</v>
      </c>
    </row>
    <row r="69" spans="1:6" ht="16.5" customHeight="1">
      <c r="A69" s="40" t="s">
        <v>157</v>
      </c>
      <c r="B69" s="14" t="s">
        <v>154</v>
      </c>
      <c r="C69" s="18" t="s">
        <v>161</v>
      </c>
      <c r="D69" s="32">
        <v>10000</v>
      </c>
      <c r="E69" s="17"/>
      <c r="F69" s="36" t="s">
        <v>93</v>
      </c>
    </row>
    <row r="70" spans="1:6" ht="16.5" customHeight="1">
      <c r="A70" s="40" t="s">
        <v>170</v>
      </c>
      <c r="B70" s="14" t="s">
        <v>158</v>
      </c>
      <c r="C70" s="14" t="s">
        <v>161</v>
      </c>
      <c r="D70" s="32">
        <v>48000</v>
      </c>
      <c r="E70" s="17"/>
      <c r="F70" s="36" t="s">
        <v>93</v>
      </c>
    </row>
    <row r="71" spans="1:6" ht="16.5" customHeight="1">
      <c r="A71" s="40" t="s">
        <v>173</v>
      </c>
      <c r="B71" s="14" t="s">
        <v>156</v>
      </c>
      <c r="C71" s="14" t="s">
        <v>155</v>
      </c>
      <c r="D71" s="32">
        <v>200000</v>
      </c>
      <c r="E71" s="17" t="s">
        <v>39</v>
      </c>
      <c r="F71" s="36" t="s">
        <v>93</v>
      </c>
    </row>
    <row r="72" spans="1:6" ht="16.5" customHeight="1">
      <c r="A72" s="40" t="s">
        <v>174</v>
      </c>
      <c r="B72" s="14" t="s">
        <v>164</v>
      </c>
      <c r="C72" s="14" t="s">
        <v>161</v>
      </c>
      <c r="D72" s="32">
        <v>-225000</v>
      </c>
      <c r="E72" s="17"/>
      <c r="F72" s="36"/>
    </row>
    <row r="73" spans="1:6" ht="16.5" customHeight="1">
      <c r="A73" s="41"/>
      <c r="B73" s="14" t="s">
        <v>77</v>
      </c>
      <c r="C73" s="14"/>
      <c r="D73" s="32">
        <v>213000</v>
      </c>
      <c r="E73" s="17" t="s">
        <v>39</v>
      </c>
      <c r="F73" s="36"/>
    </row>
    <row r="74" spans="1:6" ht="16.5" customHeight="1">
      <c r="A74" s="41"/>
      <c r="B74" s="14" t="s">
        <v>78</v>
      </c>
      <c r="C74" s="14"/>
      <c r="D74" s="32">
        <v>12000</v>
      </c>
      <c r="E74" s="17" t="s">
        <v>44</v>
      </c>
      <c r="F74" s="36"/>
    </row>
    <row r="75" spans="1:6" ht="16.5" customHeight="1">
      <c r="A75" s="40" t="s">
        <v>182</v>
      </c>
      <c r="B75" s="14" t="s">
        <v>175</v>
      </c>
      <c r="C75" s="14" t="s">
        <v>176</v>
      </c>
      <c r="D75" s="32">
        <v>1635000</v>
      </c>
      <c r="E75" s="17" t="s">
        <v>39</v>
      </c>
      <c r="F75" s="36" t="s">
        <v>93</v>
      </c>
    </row>
    <row r="76" spans="1:6" ht="16.5" customHeight="1">
      <c r="A76" s="40" t="s">
        <v>183</v>
      </c>
      <c r="B76" s="14" t="s">
        <v>177</v>
      </c>
      <c r="C76" s="14" t="s">
        <v>178</v>
      </c>
      <c r="D76" s="32">
        <v>894000</v>
      </c>
      <c r="E76" s="17"/>
      <c r="F76" s="36" t="s">
        <v>93</v>
      </c>
    </row>
    <row r="77" spans="1:6" ht="16.5" customHeight="1">
      <c r="A77" s="40" t="s">
        <v>184</v>
      </c>
      <c r="B77" s="14" t="s">
        <v>179</v>
      </c>
      <c r="C77" s="14" t="s">
        <v>180</v>
      </c>
      <c r="D77" s="32">
        <v>5610000</v>
      </c>
      <c r="E77" s="17"/>
      <c r="F77" s="36" t="s">
        <v>93</v>
      </c>
    </row>
    <row r="78" spans="1:6" ht="16.5" customHeight="1">
      <c r="A78" s="40" t="s">
        <v>187</v>
      </c>
      <c r="B78" s="14" t="s">
        <v>193</v>
      </c>
      <c r="C78" s="14"/>
      <c r="D78" s="32">
        <v>17824000</v>
      </c>
      <c r="E78" s="17"/>
      <c r="F78" s="36" t="s">
        <v>93</v>
      </c>
    </row>
    <row r="79" spans="1:6" ht="16.5" customHeight="1">
      <c r="A79" s="40" t="s">
        <v>191</v>
      </c>
      <c r="B79" s="14" t="s">
        <v>192</v>
      </c>
      <c r="C79" s="14"/>
      <c r="D79" s="32">
        <v>690000</v>
      </c>
      <c r="E79" s="17"/>
      <c r="F79" s="36" t="s">
        <v>93</v>
      </c>
    </row>
    <row r="80" spans="1:6" ht="16.5" customHeight="1">
      <c r="A80" s="40" t="s">
        <v>190</v>
      </c>
      <c r="B80" s="14" t="s">
        <v>188</v>
      </c>
      <c r="C80" s="14"/>
      <c r="D80" s="32">
        <v>-225000</v>
      </c>
      <c r="E80" s="17"/>
      <c r="F80" s="36"/>
    </row>
    <row r="81" spans="1:6" ht="16.5" customHeight="1">
      <c r="A81" s="41"/>
      <c r="B81" s="14" t="s">
        <v>77</v>
      </c>
      <c r="C81" s="14"/>
      <c r="D81" s="32">
        <v>213000</v>
      </c>
      <c r="E81" s="17" t="s">
        <v>39</v>
      </c>
      <c r="F81" s="36"/>
    </row>
    <row r="82" spans="1:6" ht="16.5" customHeight="1">
      <c r="A82" s="41"/>
      <c r="B82" s="14" t="s">
        <v>78</v>
      </c>
      <c r="C82" s="14"/>
      <c r="D82" s="32">
        <v>13000</v>
      </c>
      <c r="E82" s="17" t="s">
        <v>44</v>
      </c>
      <c r="F82" s="36"/>
    </row>
    <row r="83" spans="1:6" ht="16.5" customHeight="1">
      <c r="A83" s="40" t="s">
        <v>194</v>
      </c>
      <c r="B83" s="14" t="s">
        <v>195</v>
      </c>
      <c r="C83" s="14" t="s">
        <v>198</v>
      </c>
      <c r="D83" s="32">
        <v>254000</v>
      </c>
      <c r="E83" s="17"/>
      <c r="F83" s="36" t="s">
        <v>93</v>
      </c>
    </row>
    <row r="84" spans="1:6" ht="16.5" customHeight="1">
      <c r="A84" s="40" t="s">
        <v>196</v>
      </c>
      <c r="B84" s="14" t="s">
        <v>189</v>
      </c>
      <c r="C84" s="14"/>
      <c r="D84" s="32">
        <v>-225000</v>
      </c>
      <c r="E84" s="17"/>
      <c r="F84" s="36"/>
    </row>
    <row r="85" spans="1:6" ht="16.5" customHeight="1">
      <c r="A85" s="41"/>
      <c r="B85" s="14" t="s">
        <v>77</v>
      </c>
      <c r="C85" s="14"/>
      <c r="D85" s="32">
        <v>213000</v>
      </c>
      <c r="E85" s="17" t="s">
        <v>39</v>
      </c>
      <c r="F85" s="36"/>
    </row>
    <row r="86" spans="1:6" ht="16.5" customHeight="1">
      <c r="A86" s="41"/>
      <c r="B86" s="14" t="s">
        <v>78</v>
      </c>
      <c r="C86" s="14"/>
      <c r="D86" s="32">
        <v>12000</v>
      </c>
      <c r="E86" s="17" t="s">
        <v>44</v>
      </c>
      <c r="F86" s="36"/>
    </row>
    <row r="87" spans="1:6" ht="16.5" customHeight="1">
      <c r="A87" s="40" t="s">
        <v>197</v>
      </c>
      <c r="B87" s="14" t="s">
        <v>185</v>
      </c>
      <c r="C87" s="14" t="s">
        <v>186</v>
      </c>
      <c r="D87" s="32">
        <v>339000</v>
      </c>
      <c r="E87" s="17" t="s">
        <v>39</v>
      </c>
      <c r="F87" s="36" t="s">
        <v>93</v>
      </c>
    </row>
    <row r="88" spans="1:6" ht="16.5" customHeight="1">
      <c r="A88" s="40" t="s">
        <v>199</v>
      </c>
      <c r="B88" s="14" t="s">
        <v>200</v>
      </c>
      <c r="C88" s="14"/>
      <c r="D88" s="32">
        <v>-68000</v>
      </c>
      <c r="E88" s="17"/>
      <c r="F88" s="36"/>
    </row>
    <row r="89" spans="1:6" ht="16.5" customHeight="1">
      <c r="A89" s="41"/>
      <c r="B89" s="14" t="s">
        <v>77</v>
      </c>
      <c r="C89" s="14"/>
      <c r="D89" s="32">
        <v>42000</v>
      </c>
      <c r="E89" s="17" t="s">
        <v>39</v>
      </c>
      <c r="F89" s="36"/>
    </row>
    <row r="90" spans="1:6" ht="16.5" customHeight="1">
      <c r="A90" s="41"/>
      <c r="B90" s="14" t="s">
        <v>78</v>
      </c>
      <c r="C90" s="14"/>
      <c r="D90" s="32">
        <v>26000</v>
      </c>
      <c r="E90" s="17" t="s">
        <v>44</v>
      </c>
      <c r="F90" s="36"/>
    </row>
    <row r="91" spans="1:6" ht="16.5" customHeight="1">
      <c r="A91" s="40" t="s">
        <v>201</v>
      </c>
      <c r="B91" s="14" t="s">
        <v>283</v>
      </c>
      <c r="C91" s="14"/>
      <c r="D91" s="32">
        <v>-48000</v>
      </c>
      <c r="E91" s="17"/>
      <c r="F91" s="36"/>
    </row>
    <row r="92" spans="1:6" ht="16.5" customHeight="1">
      <c r="A92" s="41"/>
      <c r="B92" s="14" t="s">
        <v>78</v>
      </c>
      <c r="C92" s="14"/>
      <c r="D92" s="32">
        <v>48000</v>
      </c>
      <c r="E92" s="17" t="s">
        <v>44</v>
      </c>
      <c r="F92" s="36"/>
    </row>
    <row r="93" spans="1:6" ht="16.5" customHeight="1">
      <c r="A93" s="40" t="s">
        <v>202</v>
      </c>
      <c r="B93" s="14" t="s">
        <v>203</v>
      </c>
      <c r="C93" s="14"/>
      <c r="D93" s="32">
        <v>-225000</v>
      </c>
      <c r="E93" s="17"/>
      <c r="F93" s="36"/>
    </row>
    <row r="94" spans="1:6" ht="16.5" customHeight="1">
      <c r="A94" s="41"/>
      <c r="B94" s="14" t="s">
        <v>77</v>
      </c>
      <c r="C94" s="14"/>
      <c r="D94" s="32">
        <v>212000</v>
      </c>
      <c r="E94" s="17" t="s">
        <v>39</v>
      </c>
      <c r="F94" s="36"/>
    </row>
    <row r="95" spans="1:6" ht="16.5" customHeight="1">
      <c r="A95" s="41"/>
      <c r="B95" s="14" t="s">
        <v>78</v>
      </c>
      <c r="C95" s="14"/>
      <c r="D95" s="32">
        <v>13000</v>
      </c>
      <c r="E95" s="17" t="s">
        <v>44</v>
      </c>
      <c r="F95" s="36"/>
    </row>
    <row r="96" spans="1:6" ht="16.5" customHeight="1">
      <c r="A96" s="40" t="s">
        <v>205</v>
      </c>
      <c r="B96" s="14" t="s">
        <v>204</v>
      </c>
      <c r="C96" s="14" t="s">
        <v>208</v>
      </c>
      <c r="D96" s="32">
        <v>46000</v>
      </c>
      <c r="E96" s="17"/>
      <c r="F96" s="36" t="s">
        <v>93</v>
      </c>
    </row>
    <row r="97" spans="1:6" ht="16.5" customHeight="1">
      <c r="A97" s="40" t="s">
        <v>206</v>
      </c>
      <c r="B97" s="14" t="s">
        <v>243</v>
      </c>
      <c r="C97" s="14" t="s">
        <v>209</v>
      </c>
      <c r="D97" s="32">
        <v>150000</v>
      </c>
      <c r="E97" s="17"/>
      <c r="F97" s="36" t="s">
        <v>93</v>
      </c>
    </row>
    <row r="98" spans="1:6" ht="16.5" customHeight="1">
      <c r="A98" s="40" t="s">
        <v>207</v>
      </c>
      <c r="B98" s="14" t="s">
        <v>211</v>
      </c>
      <c r="C98" s="14" t="s">
        <v>210</v>
      </c>
      <c r="D98" s="32">
        <v>50000</v>
      </c>
      <c r="E98" s="17" t="s">
        <v>39</v>
      </c>
      <c r="F98" s="36" t="s">
        <v>93</v>
      </c>
    </row>
    <row r="99" spans="1:6" ht="16.5" customHeight="1">
      <c r="A99" s="40" t="s">
        <v>212</v>
      </c>
      <c r="B99" s="14" t="s">
        <v>213</v>
      </c>
      <c r="C99" s="14" t="s">
        <v>227</v>
      </c>
      <c r="D99" s="32">
        <v>627000</v>
      </c>
      <c r="E99" s="17" t="s">
        <v>39</v>
      </c>
      <c r="F99" s="36" t="s">
        <v>93</v>
      </c>
    </row>
    <row r="100" spans="1:6" ht="16.5" customHeight="1">
      <c r="A100" s="40" t="s">
        <v>215</v>
      </c>
      <c r="B100" s="14" t="s">
        <v>214</v>
      </c>
      <c r="C100" s="14" t="s">
        <v>228</v>
      </c>
      <c r="D100" s="32">
        <v>2844000</v>
      </c>
      <c r="E100" s="17"/>
      <c r="F100" s="36" t="s">
        <v>93</v>
      </c>
    </row>
    <row r="101" spans="1:6" ht="16.5" customHeight="1">
      <c r="A101" s="40" t="s">
        <v>216</v>
      </c>
      <c r="B101" s="14" t="s">
        <v>217</v>
      </c>
      <c r="C101" s="14" t="s">
        <v>198</v>
      </c>
      <c r="D101" s="32">
        <v>-2160000</v>
      </c>
      <c r="E101" s="17"/>
      <c r="F101" s="36" t="s">
        <v>93</v>
      </c>
    </row>
    <row r="102" spans="1:6" ht="16.5" customHeight="1">
      <c r="A102" s="40" t="s">
        <v>218</v>
      </c>
      <c r="B102" s="14" t="s">
        <v>219</v>
      </c>
      <c r="C102" s="14" t="s">
        <v>198</v>
      </c>
      <c r="D102" s="32">
        <v>-6963000</v>
      </c>
      <c r="E102" s="17"/>
      <c r="F102" s="36" t="s">
        <v>93</v>
      </c>
    </row>
    <row r="103" spans="1:6" ht="16.5" customHeight="1">
      <c r="A103" s="40" t="s">
        <v>220</v>
      </c>
      <c r="B103" s="14" t="s">
        <v>304</v>
      </c>
      <c r="C103" s="14" t="s">
        <v>198</v>
      </c>
      <c r="D103" s="32">
        <v>1039000</v>
      </c>
      <c r="E103" s="17"/>
      <c r="F103" s="36" t="s">
        <v>93</v>
      </c>
    </row>
    <row r="104" spans="1:6" ht="16.5" customHeight="1">
      <c r="A104" s="40" t="s">
        <v>222</v>
      </c>
      <c r="B104" s="14" t="s">
        <v>221</v>
      </c>
      <c r="C104" s="14" t="s">
        <v>198</v>
      </c>
      <c r="D104" s="32">
        <v>-8500000</v>
      </c>
      <c r="E104" s="17"/>
      <c r="F104" s="36" t="s">
        <v>93</v>
      </c>
    </row>
    <row r="105" spans="1:6" ht="16.5" customHeight="1">
      <c r="A105" s="40" t="s">
        <v>223</v>
      </c>
      <c r="B105" s="14" t="s">
        <v>224</v>
      </c>
      <c r="C105" s="14" t="s">
        <v>198</v>
      </c>
      <c r="D105" s="32">
        <v>-1072000</v>
      </c>
      <c r="E105" s="17"/>
      <c r="F105" s="36" t="s">
        <v>93</v>
      </c>
    </row>
    <row r="106" spans="1:6" ht="16.5" customHeight="1">
      <c r="A106" s="40" t="s">
        <v>225</v>
      </c>
      <c r="B106" s="14" t="s">
        <v>226</v>
      </c>
      <c r="C106" s="14" t="s">
        <v>198</v>
      </c>
      <c r="D106" s="32">
        <v>157000</v>
      </c>
      <c r="E106" s="17"/>
      <c r="F106" s="36" t="s">
        <v>93</v>
      </c>
    </row>
    <row r="107" spans="1:6" ht="16.5" customHeight="1">
      <c r="A107" s="40" t="s">
        <v>229</v>
      </c>
      <c r="B107" s="14" t="s">
        <v>230</v>
      </c>
      <c r="C107" s="14" t="s">
        <v>198</v>
      </c>
      <c r="D107" s="32">
        <v>135000</v>
      </c>
      <c r="E107" s="17"/>
      <c r="F107" s="36" t="s">
        <v>93</v>
      </c>
    </row>
    <row r="108" spans="1:6" ht="16.5" customHeight="1">
      <c r="A108" s="40" t="s">
        <v>231</v>
      </c>
      <c r="B108" s="14" t="s">
        <v>232</v>
      </c>
      <c r="C108" s="14" t="s">
        <v>198</v>
      </c>
      <c r="D108" s="32">
        <v>-1088000</v>
      </c>
      <c r="E108" s="17"/>
      <c r="F108" s="36" t="s">
        <v>93</v>
      </c>
    </row>
    <row r="109" spans="1:6" ht="16.5" customHeight="1">
      <c r="A109" s="40" t="s">
        <v>233</v>
      </c>
      <c r="B109" s="14" t="s">
        <v>234</v>
      </c>
      <c r="C109" s="14" t="s">
        <v>198</v>
      </c>
      <c r="D109" s="32">
        <v>-6627000</v>
      </c>
      <c r="E109" s="17" t="s">
        <v>39</v>
      </c>
      <c r="F109" s="36" t="s">
        <v>93</v>
      </c>
    </row>
    <row r="110" spans="1:6" ht="16.5" customHeight="1">
      <c r="A110" s="40" t="s">
        <v>236</v>
      </c>
      <c r="B110" s="14" t="s">
        <v>235</v>
      </c>
      <c r="C110" s="14" t="s">
        <v>198</v>
      </c>
      <c r="D110" s="32">
        <v>-1800000</v>
      </c>
      <c r="E110" s="17" t="s">
        <v>39</v>
      </c>
      <c r="F110" s="36" t="s">
        <v>93</v>
      </c>
    </row>
    <row r="111" spans="1:6" ht="16.5" customHeight="1">
      <c r="A111" s="40" t="s">
        <v>237</v>
      </c>
      <c r="B111" s="14" t="s">
        <v>238</v>
      </c>
      <c r="C111" s="14" t="s">
        <v>239</v>
      </c>
      <c r="D111" s="32">
        <v>350000</v>
      </c>
      <c r="E111" s="17" t="s">
        <v>39</v>
      </c>
      <c r="F111" s="36" t="s">
        <v>93</v>
      </c>
    </row>
    <row r="112" spans="1:6" ht="16.5" customHeight="1">
      <c r="A112" s="40" t="s">
        <v>245</v>
      </c>
      <c r="B112" s="14" t="s">
        <v>246</v>
      </c>
      <c r="C112" s="14"/>
      <c r="D112" s="32">
        <v>497000</v>
      </c>
      <c r="E112" s="17"/>
      <c r="F112" s="36"/>
    </row>
    <row r="113" spans="1:6" ht="16.5" customHeight="1">
      <c r="A113" s="40" t="s">
        <v>247</v>
      </c>
      <c r="B113" s="14" t="s">
        <v>285</v>
      </c>
      <c r="C113" s="14"/>
      <c r="D113" s="32">
        <v>-324000</v>
      </c>
      <c r="E113" s="17"/>
      <c r="F113" s="36"/>
    </row>
    <row r="114" spans="1:6" ht="16.5" customHeight="1">
      <c r="A114" s="40" t="s">
        <v>248</v>
      </c>
      <c r="B114" s="14" t="s">
        <v>249</v>
      </c>
      <c r="C114" s="14"/>
      <c r="D114" s="32">
        <v>-201000</v>
      </c>
      <c r="E114" s="17"/>
      <c r="F114" s="36"/>
    </row>
    <row r="115" spans="1:6" ht="16.5" customHeight="1">
      <c r="A115" s="40"/>
      <c r="B115" s="14" t="s">
        <v>78</v>
      </c>
      <c r="C115" s="14"/>
      <c r="D115" s="32">
        <v>9000</v>
      </c>
      <c r="E115" s="17" t="s">
        <v>44</v>
      </c>
      <c r="F115" s="36"/>
    </row>
    <row r="116" spans="1:6" ht="16.5" customHeight="1">
      <c r="A116" s="40"/>
      <c r="B116" s="14" t="s">
        <v>77</v>
      </c>
      <c r="C116" s="14"/>
      <c r="D116" s="32">
        <v>192000</v>
      </c>
      <c r="E116" s="17" t="s">
        <v>39</v>
      </c>
      <c r="F116" s="36"/>
    </row>
    <row r="117" spans="1:6" ht="16.5" customHeight="1">
      <c r="A117" s="40" t="s">
        <v>252</v>
      </c>
      <c r="B117" s="14" t="s">
        <v>254</v>
      </c>
      <c r="C117" s="14"/>
      <c r="D117" s="32">
        <v>-68000</v>
      </c>
      <c r="E117" s="17"/>
      <c r="F117" s="36"/>
    </row>
    <row r="118" spans="1:6" ht="16.5" customHeight="1">
      <c r="A118" s="40"/>
      <c r="B118" s="14" t="s">
        <v>250</v>
      </c>
      <c r="C118" s="14"/>
      <c r="D118" s="32">
        <v>26000</v>
      </c>
      <c r="E118" s="17" t="s">
        <v>44</v>
      </c>
      <c r="F118" s="36"/>
    </row>
    <row r="119" spans="1:6" ht="16.5" customHeight="1">
      <c r="A119" s="40"/>
      <c r="B119" s="14" t="s">
        <v>77</v>
      </c>
      <c r="C119" s="14"/>
      <c r="D119" s="32">
        <v>42000</v>
      </c>
      <c r="E119" s="17" t="s">
        <v>39</v>
      </c>
      <c r="F119" s="36"/>
    </row>
    <row r="120" spans="1:6" ht="16.5" customHeight="1">
      <c r="A120" s="40" t="s">
        <v>255</v>
      </c>
      <c r="B120" s="14" t="s">
        <v>251</v>
      </c>
      <c r="C120" s="14"/>
      <c r="D120" s="32">
        <v>-10094000</v>
      </c>
      <c r="E120" s="17"/>
      <c r="F120" s="36"/>
    </row>
    <row r="121" spans="1:6" ht="16.5" customHeight="1">
      <c r="A121" s="40"/>
      <c r="B121" s="14" t="s">
        <v>253</v>
      </c>
      <c r="C121" s="14"/>
      <c r="D121" s="32">
        <v>10094000</v>
      </c>
      <c r="E121" s="17"/>
      <c r="F121" s="36"/>
    </row>
    <row r="122" spans="1:6" ht="16.5" customHeight="1">
      <c r="A122" s="40" t="s">
        <v>256</v>
      </c>
      <c r="B122" s="14" t="s">
        <v>257</v>
      </c>
      <c r="C122" s="14"/>
      <c r="D122" s="32">
        <v>-202000</v>
      </c>
      <c r="E122" s="17"/>
      <c r="F122" s="36"/>
    </row>
    <row r="123" spans="1:6" ht="16.5" customHeight="1">
      <c r="A123" s="40"/>
      <c r="B123" s="14" t="s">
        <v>78</v>
      </c>
      <c r="C123" s="14"/>
      <c r="D123" s="32">
        <v>8000</v>
      </c>
      <c r="E123" s="17" t="s">
        <v>44</v>
      </c>
      <c r="F123" s="36"/>
    </row>
    <row r="124" spans="1:6" ht="16.5" customHeight="1">
      <c r="A124" s="41"/>
      <c r="B124" s="14" t="s">
        <v>77</v>
      </c>
      <c r="C124" s="14"/>
      <c r="D124" s="32">
        <v>194000</v>
      </c>
      <c r="E124" s="17" t="s">
        <v>39</v>
      </c>
      <c r="F124" s="36"/>
    </row>
    <row r="125" spans="1:6" ht="16.5" customHeight="1">
      <c r="A125" s="40" t="s">
        <v>258</v>
      </c>
      <c r="B125" s="14" t="s">
        <v>260</v>
      </c>
      <c r="C125" s="14" t="s">
        <v>259</v>
      </c>
      <c r="D125" s="32">
        <v>1758000</v>
      </c>
      <c r="E125" s="17" t="s">
        <v>39</v>
      </c>
      <c r="F125" s="36"/>
    </row>
    <row r="126" spans="1:6" ht="16.5" customHeight="1">
      <c r="A126" s="40" t="s">
        <v>261</v>
      </c>
      <c r="B126" s="14" t="s">
        <v>262</v>
      </c>
      <c r="C126" s="14" t="s">
        <v>263</v>
      </c>
      <c r="D126" s="32">
        <v>1190000</v>
      </c>
      <c r="E126" s="17"/>
      <c r="F126" s="36"/>
    </row>
    <row r="127" spans="1:6" ht="16.5" customHeight="1">
      <c r="A127" s="40" t="s">
        <v>264</v>
      </c>
      <c r="B127" s="14" t="s">
        <v>60</v>
      </c>
      <c r="C127" s="14" t="s">
        <v>265</v>
      </c>
      <c r="D127" s="32">
        <v>153000</v>
      </c>
      <c r="E127" s="17" t="s">
        <v>39</v>
      </c>
      <c r="F127" s="36"/>
    </row>
    <row r="128" spans="1:6" ht="16.5" customHeight="1">
      <c r="A128" s="40" t="s">
        <v>266</v>
      </c>
      <c r="B128" s="14" t="s">
        <v>267</v>
      </c>
      <c r="C128" s="14" t="s">
        <v>268</v>
      </c>
      <c r="D128" s="32">
        <v>400000</v>
      </c>
      <c r="E128" s="17"/>
      <c r="F128" s="36"/>
    </row>
    <row r="129" spans="1:6" ht="16.5" customHeight="1">
      <c r="A129" s="40" t="s">
        <v>270</v>
      </c>
      <c r="B129" s="14" t="s">
        <v>269</v>
      </c>
      <c r="C129" s="14" t="s">
        <v>268</v>
      </c>
      <c r="D129" s="32">
        <v>20000</v>
      </c>
      <c r="E129" s="17"/>
      <c r="F129" s="36"/>
    </row>
    <row r="130" spans="1:6" ht="16.5" customHeight="1">
      <c r="A130" s="40" t="s">
        <v>271</v>
      </c>
      <c r="B130" s="14" t="s">
        <v>272</v>
      </c>
      <c r="C130" s="14" t="s">
        <v>268</v>
      </c>
      <c r="D130" s="32">
        <v>3167000</v>
      </c>
      <c r="E130" s="17" t="s">
        <v>44</v>
      </c>
      <c r="F130" s="36"/>
    </row>
    <row r="131" spans="1:6" ht="16.5" customHeight="1">
      <c r="A131" s="40" t="s">
        <v>274</v>
      </c>
      <c r="B131" s="14" t="s">
        <v>273</v>
      </c>
      <c r="C131" s="14" t="s">
        <v>268</v>
      </c>
      <c r="D131" s="32">
        <v>1240000</v>
      </c>
      <c r="E131" s="17" t="s">
        <v>39</v>
      </c>
      <c r="F131" s="36"/>
    </row>
    <row r="132" spans="1:6" ht="16.5" customHeight="1">
      <c r="A132" s="40" t="s">
        <v>275</v>
      </c>
      <c r="B132" s="14" t="s">
        <v>276</v>
      </c>
      <c r="C132" s="14" t="s">
        <v>277</v>
      </c>
      <c r="D132" s="32">
        <v>645000</v>
      </c>
      <c r="E132" s="17"/>
      <c r="F132" s="36"/>
    </row>
    <row r="133" spans="1:6" ht="16.5" customHeight="1">
      <c r="A133" s="40" t="s">
        <v>278</v>
      </c>
      <c r="B133" s="14" t="s">
        <v>279</v>
      </c>
      <c r="C133" s="14" t="s">
        <v>280</v>
      </c>
      <c r="D133" s="32">
        <v>65000</v>
      </c>
      <c r="E133" s="17" t="s">
        <v>39</v>
      </c>
      <c r="F133" s="36"/>
    </row>
    <row r="134" spans="1:6" ht="16.5" customHeight="1">
      <c r="A134" s="40" t="s">
        <v>282</v>
      </c>
      <c r="B134" s="14" t="s">
        <v>281</v>
      </c>
      <c r="C134" s="14" t="s">
        <v>268</v>
      </c>
      <c r="D134" s="32">
        <v>200000</v>
      </c>
      <c r="E134" s="17" t="s">
        <v>39</v>
      </c>
      <c r="F134" s="36"/>
    </row>
    <row r="135" spans="1:6" ht="16.5" customHeight="1">
      <c r="A135" s="40" t="s">
        <v>286</v>
      </c>
      <c r="B135" s="14" t="s">
        <v>287</v>
      </c>
      <c r="C135" s="14" t="s">
        <v>288</v>
      </c>
      <c r="D135" s="32">
        <v>134000</v>
      </c>
      <c r="E135" s="17" t="s">
        <v>39</v>
      </c>
      <c r="F135" s="36"/>
    </row>
    <row r="136" spans="1:6" ht="16.5" customHeight="1">
      <c r="A136" s="40" t="s">
        <v>289</v>
      </c>
      <c r="B136" s="14" t="s">
        <v>290</v>
      </c>
      <c r="C136" s="14" t="s">
        <v>291</v>
      </c>
      <c r="D136" s="32">
        <v>603000</v>
      </c>
      <c r="E136" s="17"/>
      <c r="F136" s="36"/>
    </row>
    <row r="137" spans="1:6" ht="16.5" customHeight="1">
      <c r="A137" s="40" t="s">
        <v>292</v>
      </c>
      <c r="B137" s="14" t="s">
        <v>293</v>
      </c>
      <c r="C137" s="14" t="s">
        <v>294</v>
      </c>
      <c r="D137" s="32">
        <v>1128000</v>
      </c>
      <c r="E137" s="17" t="s">
        <v>39</v>
      </c>
      <c r="F137" s="36"/>
    </row>
    <row r="138" spans="1:6" ht="16.5" customHeight="1">
      <c r="A138" s="40" t="s">
        <v>295</v>
      </c>
      <c r="B138" s="14" t="s">
        <v>296</v>
      </c>
      <c r="C138" s="14" t="s">
        <v>297</v>
      </c>
      <c r="D138" s="32">
        <v>116000</v>
      </c>
      <c r="E138" s="17" t="s">
        <v>39</v>
      </c>
      <c r="F138" s="36"/>
    </row>
    <row r="139" spans="1:6" ht="16.5" customHeight="1">
      <c r="A139" s="40" t="s">
        <v>298</v>
      </c>
      <c r="B139" s="14" t="s">
        <v>299</v>
      </c>
      <c r="C139" s="14"/>
      <c r="D139" s="32">
        <v>-3165000</v>
      </c>
      <c r="E139" s="17"/>
      <c r="F139" s="36"/>
    </row>
    <row r="140" spans="1:6" ht="16.5" customHeight="1">
      <c r="A140" s="40" t="s">
        <v>301</v>
      </c>
      <c r="B140" s="14" t="s">
        <v>300</v>
      </c>
      <c r="C140" s="14"/>
      <c r="D140" s="32">
        <v>-203000</v>
      </c>
      <c r="E140" s="17"/>
      <c r="F140" s="36"/>
    </row>
    <row r="141" spans="1:6" ht="16.5" customHeight="1">
      <c r="A141" s="40"/>
      <c r="B141" s="14" t="s">
        <v>78</v>
      </c>
      <c r="C141" s="14"/>
      <c r="D141" s="32">
        <v>9000</v>
      </c>
      <c r="E141" s="17"/>
      <c r="F141" s="36"/>
    </row>
    <row r="142" spans="1:6" ht="16.5" customHeight="1">
      <c r="A142" s="40"/>
      <c r="B142" s="14" t="s">
        <v>77</v>
      </c>
      <c r="C142" s="14"/>
      <c r="D142" s="32">
        <v>194000</v>
      </c>
      <c r="E142" s="17"/>
      <c r="F142" s="36"/>
    </row>
    <row r="143" spans="1:6" ht="16.5" customHeight="1">
      <c r="A143" s="40" t="s">
        <v>302</v>
      </c>
      <c r="B143" s="14" t="s">
        <v>303</v>
      </c>
      <c r="C143" s="14"/>
      <c r="D143" s="32">
        <v>1500000</v>
      </c>
      <c r="E143" s="17"/>
      <c r="F143" s="36"/>
    </row>
    <row r="144" spans="1:6" ht="16.5" customHeight="1">
      <c r="A144" s="40" t="s">
        <v>315</v>
      </c>
      <c r="B144" s="14" t="s">
        <v>305</v>
      </c>
      <c r="C144" s="14"/>
      <c r="D144" s="32">
        <v>1139000</v>
      </c>
      <c r="E144" s="17"/>
      <c r="F144" s="36"/>
    </row>
    <row r="145" spans="1:6" ht="16.5" customHeight="1">
      <c r="A145" s="40" t="s">
        <v>306</v>
      </c>
      <c r="B145" s="14" t="s">
        <v>308</v>
      </c>
      <c r="C145" s="14"/>
      <c r="D145" s="32">
        <v>-272000</v>
      </c>
      <c r="E145" s="17"/>
      <c r="F145" s="36"/>
    </row>
    <row r="146" spans="1:6" ht="16.5" customHeight="1">
      <c r="A146" s="40" t="s">
        <v>307</v>
      </c>
      <c r="B146" s="14" t="s">
        <v>310</v>
      </c>
      <c r="C146" s="14"/>
      <c r="D146" s="32">
        <v>-104000</v>
      </c>
      <c r="E146" s="17"/>
      <c r="F146" s="36"/>
    </row>
    <row r="147" spans="1:6" ht="16.5" customHeight="1">
      <c r="A147" s="40" t="s">
        <v>309</v>
      </c>
      <c r="B147" s="14" t="s">
        <v>312</v>
      </c>
      <c r="C147" s="14"/>
      <c r="D147" s="32">
        <v>135000</v>
      </c>
      <c r="E147" s="17"/>
      <c r="F147" s="36"/>
    </row>
    <row r="148" spans="1:6" ht="16.5" customHeight="1">
      <c r="A148" s="40" t="s">
        <v>311</v>
      </c>
      <c r="B148" s="14" t="s">
        <v>314</v>
      </c>
      <c r="C148" s="14"/>
      <c r="D148" s="32">
        <v>-136000</v>
      </c>
      <c r="E148" s="17"/>
      <c r="F148" s="36"/>
    </row>
    <row r="149" spans="1:6" ht="16.5" customHeight="1">
      <c r="A149" s="40" t="s">
        <v>313</v>
      </c>
      <c r="B149" s="14" t="s">
        <v>316</v>
      </c>
      <c r="C149" s="14"/>
      <c r="D149" s="32">
        <v>-77000</v>
      </c>
      <c r="E149" s="17"/>
      <c r="F149" s="36"/>
    </row>
    <row r="150" spans="1:6" ht="16.5" customHeight="1">
      <c r="A150" s="40" t="s">
        <v>317</v>
      </c>
      <c r="B150" s="14" t="s">
        <v>318</v>
      </c>
      <c r="C150" s="14"/>
      <c r="D150" s="32">
        <v>-497000</v>
      </c>
      <c r="E150" s="17"/>
      <c r="F150" s="36"/>
    </row>
    <row r="151" spans="1:6" ht="16.5" customHeight="1">
      <c r="A151" s="40" t="s">
        <v>319</v>
      </c>
      <c r="B151" s="14" t="s">
        <v>221</v>
      </c>
      <c r="C151" s="14"/>
      <c r="D151" s="32">
        <v>-410000</v>
      </c>
      <c r="E151" s="17"/>
      <c r="F151" s="36"/>
    </row>
    <row r="152" spans="1:6" ht="16.5" customHeight="1">
      <c r="A152" s="40" t="s">
        <v>320</v>
      </c>
      <c r="B152" s="14" t="s">
        <v>321</v>
      </c>
      <c r="C152" s="14"/>
      <c r="D152" s="32">
        <v>-20619000</v>
      </c>
      <c r="E152" s="17"/>
      <c r="F152" s="36"/>
    </row>
    <row r="153" spans="1:6" ht="16.5" customHeight="1">
      <c r="A153" s="40" t="s">
        <v>322</v>
      </c>
      <c r="B153" s="14" t="s">
        <v>323</v>
      </c>
      <c r="C153" s="14"/>
      <c r="D153" s="32">
        <v>-8532000</v>
      </c>
      <c r="E153" s="17"/>
      <c r="F153" s="36"/>
    </row>
    <row r="154" spans="1:6" ht="16.5" customHeight="1">
      <c r="A154" s="40" t="s">
        <v>324</v>
      </c>
      <c r="B154" s="14" t="s">
        <v>325</v>
      </c>
      <c r="C154" s="14"/>
      <c r="D154" s="32">
        <v>-11000</v>
      </c>
      <c r="E154" s="17"/>
      <c r="F154" s="36"/>
    </row>
    <row r="155" spans="1:6" ht="16.5" customHeight="1">
      <c r="A155" s="40" t="s">
        <v>326</v>
      </c>
      <c r="B155" s="14" t="s">
        <v>327</v>
      </c>
      <c r="C155" s="14"/>
      <c r="D155" s="32">
        <v>665000</v>
      </c>
      <c r="E155" s="17"/>
      <c r="F155" s="36"/>
    </row>
    <row r="156" spans="1:6" ht="16.5" customHeight="1">
      <c r="A156" s="40" t="s">
        <v>328</v>
      </c>
      <c r="B156" s="14" t="s">
        <v>329</v>
      </c>
      <c r="C156" s="14"/>
      <c r="D156" s="32">
        <v>-18053000</v>
      </c>
      <c r="E156" s="17"/>
      <c r="F156" s="36"/>
    </row>
    <row r="157" spans="1:6" ht="16.5" customHeight="1">
      <c r="A157" s="40" t="s">
        <v>330</v>
      </c>
      <c r="B157" s="14" t="s">
        <v>331</v>
      </c>
      <c r="C157" s="14"/>
      <c r="D157" s="32">
        <v>272000</v>
      </c>
      <c r="E157" s="17"/>
      <c r="F157" s="36"/>
    </row>
    <row r="158" spans="1:6" ht="16.5" customHeight="1">
      <c r="A158" s="40" t="s">
        <v>332</v>
      </c>
      <c r="B158" s="14" t="s">
        <v>333</v>
      </c>
      <c r="C158" s="14"/>
      <c r="D158" s="32">
        <v>-4851000</v>
      </c>
      <c r="E158" s="17"/>
      <c r="F158" s="36"/>
    </row>
    <row r="159" spans="1:6" ht="16.5" customHeight="1">
      <c r="A159" s="40" t="s">
        <v>334</v>
      </c>
      <c r="B159" s="14" t="s">
        <v>335</v>
      </c>
      <c r="C159" s="14"/>
      <c r="D159" s="32">
        <v>-64000</v>
      </c>
      <c r="E159" s="17"/>
      <c r="F159" s="36"/>
    </row>
    <row r="160" spans="1:6" ht="16.5" customHeight="1">
      <c r="A160" s="40" t="s">
        <v>336</v>
      </c>
      <c r="B160" s="14" t="s">
        <v>337</v>
      </c>
      <c r="C160" s="14"/>
      <c r="D160" s="32">
        <v>-89000</v>
      </c>
      <c r="E160" s="17"/>
      <c r="F160" s="36"/>
    </row>
    <row r="161" spans="1:6" ht="16.5" customHeight="1">
      <c r="A161" s="40" t="s">
        <v>338</v>
      </c>
      <c r="B161" s="14" t="s">
        <v>339</v>
      </c>
      <c r="C161" s="14"/>
      <c r="D161" s="32">
        <v>-186000</v>
      </c>
      <c r="E161" s="17"/>
      <c r="F161" s="36"/>
    </row>
    <row r="162" spans="1:6" ht="16.5" customHeight="1">
      <c r="A162" s="40" t="s">
        <v>340</v>
      </c>
      <c r="B162" s="14" t="s">
        <v>341</v>
      </c>
      <c r="C162" s="14"/>
      <c r="D162" s="32">
        <v>-28000</v>
      </c>
      <c r="E162" s="17"/>
      <c r="F162" s="36"/>
    </row>
    <row r="163" spans="1:6" ht="16.5" customHeight="1">
      <c r="A163" s="40" t="s">
        <v>342</v>
      </c>
      <c r="B163" s="14" t="s">
        <v>343</v>
      </c>
      <c r="C163" s="14"/>
      <c r="D163" s="32">
        <v>-2652000</v>
      </c>
      <c r="E163" s="17"/>
      <c r="F163" s="36"/>
    </row>
    <row r="164" spans="1:6" ht="16.5" customHeight="1">
      <c r="A164" s="40" t="s">
        <v>344</v>
      </c>
      <c r="B164" s="14" t="s">
        <v>345</v>
      </c>
      <c r="C164" s="14"/>
      <c r="D164" s="32">
        <v>-141000</v>
      </c>
      <c r="E164" s="17"/>
      <c r="F164" s="36"/>
    </row>
    <row r="165" spans="1:6" ht="16.5" customHeight="1">
      <c r="A165" s="40" t="s">
        <v>346</v>
      </c>
      <c r="B165" s="14" t="s">
        <v>347</v>
      </c>
      <c r="C165" s="14"/>
      <c r="D165" s="32">
        <v>-10000</v>
      </c>
      <c r="E165" s="17"/>
      <c r="F165" s="36"/>
    </row>
    <row r="166" spans="1:6" ht="16.5" customHeight="1">
      <c r="A166" s="40" t="s">
        <v>348</v>
      </c>
      <c r="B166" s="14" t="s">
        <v>349</v>
      </c>
      <c r="C166" s="14"/>
      <c r="D166" s="32">
        <v>-305000</v>
      </c>
      <c r="E166" s="17"/>
      <c r="F166" s="36"/>
    </row>
    <row r="167" spans="1:6" ht="16.5" customHeight="1">
      <c r="A167" s="40" t="s">
        <v>350</v>
      </c>
      <c r="B167" s="14" t="s">
        <v>351</v>
      </c>
      <c r="C167" s="14"/>
      <c r="D167" s="32">
        <v>-341000</v>
      </c>
      <c r="E167" s="17"/>
      <c r="F167" s="36"/>
    </row>
    <row r="168" spans="1:6" ht="16.5" customHeight="1">
      <c r="A168" s="40" t="s">
        <v>352</v>
      </c>
      <c r="B168" s="14" t="s">
        <v>353</v>
      </c>
      <c r="C168" s="14"/>
      <c r="D168" s="32">
        <v>1340000</v>
      </c>
      <c r="E168" s="17"/>
      <c r="F168" s="36"/>
    </row>
    <row r="169" spans="1:6" ht="16.5" customHeight="1">
      <c r="A169" s="40" t="s">
        <v>354</v>
      </c>
      <c r="B169" s="14" t="s">
        <v>355</v>
      </c>
      <c r="C169" s="14"/>
      <c r="D169" s="32">
        <v>-143000</v>
      </c>
      <c r="E169" s="17"/>
      <c r="F169" s="36"/>
    </row>
    <row r="170" spans="1:6" ht="16.5" customHeight="1">
      <c r="A170" s="40" t="s">
        <v>356</v>
      </c>
      <c r="B170" s="14" t="s">
        <v>357</v>
      </c>
      <c r="C170" s="14"/>
      <c r="D170" s="32">
        <v>-434000</v>
      </c>
      <c r="E170" s="17"/>
      <c r="F170" s="36"/>
    </row>
    <row r="171" spans="1:6" ht="16.5" customHeight="1">
      <c r="A171" s="40" t="s">
        <v>358</v>
      </c>
      <c r="B171" s="14" t="s">
        <v>359</v>
      </c>
      <c r="C171" s="14"/>
      <c r="D171" s="32">
        <v>70000</v>
      </c>
      <c r="E171" s="17"/>
      <c r="F171" s="36"/>
    </row>
    <row r="172" spans="1:6" ht="16.5" customHeight="1">
      <c r="A172" s="40" t="s">
        <v>360</v>
      </c>
      <c r="B172" s="14" t="s">
        <v>361</v>
      </c>
      <c r="C172" s="14"/>
      <c r="D172" s="32">
        <v>82000</v>
      </c>
      <c r="E172" s="17"/>
      <c r="F172" s="36"/>
    </row>
    <row r="173" spans="1:6" ht="16.5" customHeight="1">
      <c r="A173" s="40"/>
      <c r="B173" s="14"/>
      <c r="C173" s="14"/>
      <c r="D173" s="32"/>
      <c r="E173" s="17"/>
      <c r="F173" s="36"/>
    </row>
    <row r="174" spans="1:7" s="17" customFormat="1" ht="18" customHeight="1">
      <c r="A174" s="43"/>
      <c r="B174" s="34" t="s">
        <v>2</v>
      </c>
      <c r="C174" s="34"/>
      <c r="D174" s="35">
        <f>SUM(D12:D173)</f>
        <v>-93045000</v>
      </c>
      <c r="F174" s="36" t="s">
        <v>284</v>
      </c>
      <c r="G174" s="36" t="s">
        <v>147</v>
      </c>
    </row>
    <row r="175" spans="1:9" s="17" customFormat="1" ht="15">
      <c r="A175" s="43"/>
      <c r="B175" s="34" t="s">
        <v>10</v>
      </c>
      <c r="C175" s="35">
        <f>D8-D174</f>
        <v>121390000</v>
      </c>
      <c r="D175" s="35">
        <f>D4-D174</f>
        <v>117494000</v>
      </c>
      <c r="F175" s="36">
        <f>D13+D16+D32+D38+D41+D57+D60+D63+D64+D72+D80+D84+D88+D91+D93+D101+D102+D104+D105+D108+D109+D110+D112+D113+D114+D117+D120+D122+D139+D140+D145+D146+D148+D149+D150+D151+D152+D153+D154+D156+D158+D159+D160+D161+D162+D163+D164+D165+D166+D167+D169+D170</f>
        <v>-187624000</v>
      </c>
      <c r="G175" s="36">
        <f>D12+D14+D15+D17+D18+D19+D20+D21+D22+D23+D24+D25+D26+D27+D28+D29+D30+D31+D33+D34+D35+D36+D37+D39+D40+D42+D43+D44+D45+D46+D47+D48+D49+D50+D51+D52+D54+D55+D56+D58+D59+D61+D62+D65+D66+D67+D68+D53+D69+D70+D71+D73+D74+D75+D76+D77+D78+D79+D81+D82+D83+D85+D86+D87+D89+D90+D92+D94+D95+D96+D97+D99+D98+D100+D106+D107+D111+D103+D115+D116+D118+D119+D121+D123+D124+D125+D126+D127+D128+D129+D130+D131+D132+D133+D134+D135+D136+D137+D138+D141+D142+D143+D144+D147+D155+D157+D168+D171+D172</f>
        <v>94579000</v>
      </c>
      <c r="H175" s="36">
        <f>D4-F175-G175</f>
        <v>117494000</v>
      </c>
      <c r="I175" s="36"/>
    </row>
    <row r="176" spans="2:4" ht="52.5" customHeight="1">
      <c r="B176" s="37" t="s">
        <v>1</v>
      </c>
      <c r="C176" s="37"/>
      <c r="D176" s="37"/>
    </row>
    <row r="177" spans="2:4" ht="15">
      <c r="B177" s="34" t="s">
        <v>41</v>
      </c>
      <c r="C177" s="34"/>
      <c r="D177" s="34"/>
    </row>
    <row r="178" spans="1:6" ht="14.25">
      <c r="A178" s="15" t="s">
        <v>244</v>
      </c>
      <c r="B178" s="18" t="s">
        <v>159</v>
      </c>
      <c r="C178" s="18" t="s">
        <v>160</v>
      </c>
      <c r="D178" s="18">
        <v>237000</v>
      </c>
      <c r="F178" s="15" t="s">
        <v>93</v>
      </c>
    </row>
    <row r="179" spans="1:6" ht="14.25">
      <c r="A179" s="15" t="s">
        <v>240</v>
      </c>
      <c r="B179" s="18" t="s">
        <v>241</v>
      </c>
      <c r="C179" s="18" t="s">
        <v>242</v>
      </c>
      <c r="D179" s="19">
        <v>635000</v>
      </c>
      <c r="F179" s="15" t="s">
        <v>93</v>
      </c>
    </row>
    <row r="180" spans="2:4" ht="14.25">
      <c r="B180" s="18"/>
      <c r="C180" s="18"/>
      <c r="D180" s="18"/>
    </row>
    <row r="181" spans="1:4" s="17" customFormat="1" ht="15">
      <c r="A181" s="43"/>
      <c r="B181" s="34" t="s">
        <v>2</v>
      </c>
      <c r="C181" s="34"/>
      <c r="D181" s="35">
        <f>SUM(D178:D180)</f>
        <v>872000</v>
      </c>
    </row>
    <row r="182" spans="1:4" s="17" customFormat="1" ht="15">
      <c r="A182" s="43"/>
      <c r="B182" s="34"/>
      <c r="C182" s="34"/>
      <c r="D182" s="35"/>
    </row>
    <row r="183" spans="2:4" ht="14.25">
      <c r="B183" s="18"/>
      <c r="C183" s="18"/>
      <c r="D183" s="18"/>
    </row>
    <row r="184" spans="1:4" s="17" customFormat="1" ht="15">
      <c r="A184" s="43"/>
      <c r="B184" s="34" t="s">
        <v>12</v>
      </c>
      <c r="C184" s="34"/>
      <c r="D184" s="35">
        <f>D5-D181</f>
        <v>2524000</v>
      </c>
    </row>
    <row r="185" spans="1:4" s="17" customFormat="1" ht="15">
      <c r="A185" s="43"/>
      <c r="B185" s="34"/>
      <c r="C185" s="34"/>
      <c r="D185" s="35"/>
    </row>
    <row r="186" spans="1:4" s="17" customFormat="1" ht="15">
      <c r="A186" s="43"/>
      <c r="B186" s="34"/>
      <c r="C186" s="34"/>
      <c r="D186" s="35"/>
    </row>
    <row r="187" spans="1:4" s="17" customFormat="1" ht="15">
      <c r="A187" s="43"/>
      <c r="B187" s="34"/>
      <c r="C187" s="34"/>
      <c r="D187" s="35"/>
    </row>
    <row r="188" spans="1:4" s="17" customFormat="1" ht="15">
      <c r="A188" s="43"/>
      <c r="B188" s="34" t="s">
        <v>42</v>
      </c>
      <c r="C188" s="34"/>
      <c r="D188" s="35"/>
    </row>
    <row r="189" spans="1:4" s="17" customFormat="1" ht="15">
      <c r="A189" s="43"/>
      <c r="B189" s="34"/>
      <c r="C189" s="34"/>
      <c r="D189" s="35"/>
    </row>
    <row r="190" spans="1:4" s="17" customFormat="1" ht="15">
      <c r="A190" s="43"/>
      <c r="B190" s="34"/>
      <c r="C190" s="34"/>
      <c r="D190" s="35"/>
    </row>
    <row r="191" spans="1:4" s="17" customFormat="1" ht="15">
      <c r="A191" s="43"/>
      <c r="B191" s="34" t="s">
        <v>2</v>
      </c>
      <c r="C191" s="34"/>
      <c r="D191" s="35">
        <f>SUM(D189:D190)</f>
        <v>0</v>
      </c>
    </row>
    <row r="192" spans="1:4" s="17" customFormat="1" ht="15">
      <c r="A192" s="43"/>
      <c r="B192" s="34"/>
      <c r="C192" s="34"/>
      <c r="D192" s="35"/>
    </row>
    <row r="193" spans="2:4" ht="14.25">
      <c r="B193" s="18" t="s">
        <v>43</v>
      </c>
      <c r="C193" s="18"/>
      <c r="D193" s="19">
        <f>D7-D191</f>
        <v>0</v>
      </c>
    </row>
    <row r="194" spans="2:4" ht="14.25">
      <c r="B194" s="18"/>
      <c r="C194" s="18"/>
      <c r="D194" s="18"/>
    </row>
    <row r="195" spans="2:8" ht="15">
      <c r="B195" s="34" t="s">
        <v>17</v>
      </c>
      <c r="C195" s="18"/>
      <c r="D195" s="35">
        <f>D184+D193</f>
        <v>2524000</v>
      </c>
      <c r="G195" s="27">
        <f>D181</f>
        <v>872000</v>
      </c>
      <c r="H195" s="27">
        <f>D5-G195</f>
        <v>2524000</v>
      </c>
    </row>
    <row r="196" spans="2:4" ht="15">
      <c r="B196" s="34"/>
      <c r="C196" s="18"/>
      <c r="D196" s="34"/>
    </row>
    <row r="197" spans="1:4" s="17" customFormat="1" ht="15">
      <c r="A197" s="43"/>
      <c r="B197" s="34" t="s">
        <v>14</v>
      </c>
      <c r="C197" s="34"/>
      <c r="D197" s="35">
        <f>D195+D175</f>
        <v>120018000</v>
      </c>
    </row>
    <row r="198" spans="2:8" ht="16.5" customHeight="1">
      <c r="B198" s="34" t="s">
        <v>148</v>
      </c>
      <c r="C198" s="34"/>
      <c r="D198" s="35">
        <v>500000</v>
      </c>
      <c r="H198" s="15">
        <v>500000</v>
      </c>
    </row>
    <row r="199" spans="1:8" s="17" customFormat="1" ht="15">
      <c r="A199" s="43"/>
      <c r="B199" s="34" t="s">
        <v>149</v>
      </c>
      <c r="C199" s="34"/>
      <c r="D199" s="35">
        <f>SUM(D197:D198)</f>
        <v>120518000</v>
      </c>
      <c r="H199" s="36">
        <f>H195+H175+H198</f>
        <v>120518000</v>
      </c>
    </row>
    <row r="200" ht="14.25">
      <c r="D200" s="38"/>
    </row>
    <row r="201" ht="14.25">
      <c r="D201" s="15">
        <v>66582000</v>
      </c>
    </row>
    <row r="202" ht="14.25">
      <c r="D202" s="27">
        <f>D201-D199</f>
        <v>-53936000</v>
      </c>
    </row>
    <row r="203" ht="14.25">
      <c r="D203" s="27"/>
    </row>
  </sheetData>
  <sheetProtection/>
  <printOptions/>
  <pageMargins left="0.75" right="0.75" top="1" bottom="1" header="0.5" footer="0.5"/>
  <pageSetup horizontalDpi="300" verticalDpi="300" orientation="portrait" paperSize="9" scale="55" r:id="rId1"/>
  <rowBreaks count="1" manualBreakCount="1">
    <brk id="1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G1"/>
    </sheetView>
  </sheetViews>
  <sheetFormatPr defaultColWidth="9.140625" defaultRowHeight="24.75" customHeight="1"/>
  <cols>
    <col min="1" max="1" width="22.57421875" style="0" customWidth="1"/>
    <col min="2" max="2" width="15.28125" style="0" bestFit="1" customWidth="1"/>
    <col min="3" max="3" width="11.421875" style="0" customWidth="1"/>
    <col min="4" max="4" width="13.57421875" style="0" bestFit="1" customWidth="1"/>
    <col min="5" max="5" width="11.00390625" style="0" customWidth="1"/>
    <col min="6" max="6" width="10.7109375" style="0" customWidth="1"/>
    <col min="7" max="7" width="28.140625" style="0" customWidth="1"/>
  </cols>
  <sheetData>
    <row r="1" spans="1:7" ht="24.75" customHeight="1">
      <c r="A1" s="45" t="s">
        <v>69</v>
      </c>
      <c r="B1" s="45"/>
      <c r="C1" s="45"/>
      <c r="D1" s="45"/>
      <c r="E1" s="45"/>
      <c r="F1" s="45"/>
      <c r="G1" s="45"/>
    </row>
    <row r="3" spans="1:2" ht="24.75" customHeight="1">
      <c r="A3" t="s">
        <v>8</v>
      </c>
      <c r="B3" s="11">
        <v>600000</v>
      </c>
    </row>
    <row r="4" spans="1:7" ht="24.75" customHeight="1">
      <c r="A4" s="1" t="s">
        <v>4</v>
      </c>
      <c r="B4" s="1" t="s">
        <v>5</v>
      </c>
      <c r="C4" s="2" t="s">
        <v>6</v>
      </c>
      <c r="D4" s="2" t="s">
        <v>7</v>
      </c>
      <c r="E4" s="1" t="s">
        <v>2</v>
      </c>
      <c r="F4" s="2" t="s">
        <v>15</v>
      </c>
      <c r="G4" s="1" t="s">
        <v>16</v>
      </c>
    </row>
    <row r="5" spans="1:7" ht="24.75" customHeight="1">
      <c r="A5" s="10"/>
      <c r="B5" s="9"/>
      <c r="C5" s="3"/>
      <c r="D5" s="3"/>
      <c r="E5" s="3"/>
      <c r="F5" s="3"/>
      <c r="G5" s="5"/>
    </row>
    <row r="6" spans="1:7" ht="24.75" customHeight="1">
      <c r="A6" s="9"/>
      <c r="B6" s="9"/>
      <c r="C6" s="3"/>
      <c r="D6" s="3"/>
      <c r="E6" s="3"/>
      <c r="F6" s="3"/>
      <c r="G6" s="6"/>
    </row>
    <row r="7" spans="1:7" ht="24.75" customHeight="1">
      <c r="A7" s="9"/>
      <c r="B7" s="9"/>
      <c r="C7" s="3"/>
      <c r="D7" s="3"/>
      <c r="E7" s="3"/>
      <c r="F7" s="3"/>
      <c r="G7" s="7"/>
    </row>
    <row r="8" spans="1:7" ht="24.75" customHeight="1">
      <c r="A8" s="9"/>
      <c r="B8" s="9"/>
      <c r="C8" s="3"/>
      <c r="D8" s="3"/>
      <c r="E8" s="3"/>
      <c r="F8" s="3"/>
      <c r="G8" s="6"/>
    </row>
    <row r="9" spans="1:7" ht="24.75" customHeight="1">
      <c r="A9" s="4"/>
      <c r="B9" s="4"/>
      <c r="C9" s="3"/>
      <c r="D9" s="3"/>
      <c r="E9" s="3">
        <f>SUM(C9:D9)</f>
        <v>0</v>
      </c>
      <c r="F9" s="3"/>
      <c r="G9" s="6"/>
    </row>
    <row r="10" spans="1:7" ht="24.75" customHeight="1">
      <c r="A10" s="4"/>
      <c r="B10" s="4"/>
      <c r="C10" s="3"/>
      <c r="D10" s="3"/>
      <c r="E10" s="3">
        <f>SUM(C10:D10)</f>
        <v>0</v>
      </c>
      <c r="F10" s="3"/>
      <c r="G10" s="5"/>
    </row>
    <row r="11" spans="1:7" ht="24.75" customHeight="1">
      <c r="A11" s="3"/>
      <c r="B11" s="3"/>
      <c r="C11" s="3"/>
      <c r="D11" s="3"/>
      <c r="E11" s="3">
        <f>SUM(C11:D11)</f>
        <v>0</v>
      </c>
      <c r="F11" s="3"/>
      <c r="G11" s="7"/>
    </row>
    <row r="12" spans="1:7" ht="24.75" customHeight="1">
      <c r="A12" s="3"/>
      <c r="B12" s="3"/>
      <c r="C12" s="3"/>
      <c r="D12" s="3"/>
      <c r="E12" s="3">
        <f>SUM(C12:D12)</f>
        <v>0</v>
      </c>
      <c r="F12" s="3"/>
      <c r="G12" s="7"/>
    </row>
    <row r="13" spans="1:7" ht="24.75" customHeight="1">
      <c r="A13" s="3"/>
      <c r="B13" s="3"/>
      <c r="C13" s="3"/>
      <c r="D13" s="3">
        <f>D5+D6+D8+D9</f>
        <v>0</v>
      </c>
      <c r="E13" s="3">
        <f>SUM(C13:D13)</f>
        <v>0</v>
      </c>
      <c r="F13" s="1">
        <f>SUM(F5:F12)</f>
        <v>0</v>
      </c>
      <c r="G13" s="3"/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0.140625" style="0" bestFit="1" customWidth="1"/>
    <col min="2" max="2" width="30.00390625" style="0" customWidth="1"/>
    <col min="3" max="3" width="11.140625" style="0" customWidth="1"/>
  </cols>
  <sheetData>
    <row r="2" ht="12.75">
      <c r="B2" t="s">
        <v>70</v>
      </c>
    </row>
    <row r="4" spans="1:2" ht="19.5" customHeight="1">
      <c r="A4" s="12">
        <v>41340</v>
      </c>
      <c r="B4" t="s">
        <v>28</v>
      </c>
    </row>
    <row r="5" ht="21" customHeight="1">
      <c r="A5" s="12"/>
    </row>
    <row r="6" spans="1:4" ht="21" customHeight="1">
      <c r="A6" s="12"/>
      <c r="D6" s="8"/>
    </row>
    <row r="7" ht="23.25" customHeight="1">
      <c r="A7" s="12"/>
    </row>
    <row r="8" ht="27.75" customHeight="1">
      <c r="A8" s="12"/>
    </row>
    <row r="9" spans="1:2" ht="12.75">
      <c r="A9" s="12"/>
      <c r="B9" s="13"/>
    </row>
    <row r="10" ht="12.75">
      <c r="A10" s="12"/>
    </row>
    <row r="11" spans="1:2" ht="12.75">
      <c r="A11" s="12"/>
      <c r="B11" s="8"/>
    </row>
    <row r="12" spans="1:3" ht="12.75">
      <c r="A12" s="12"/>
      <c r="C12" t="s">
        <v>37</v>
      </c>
    </row>
    <row r="13" spans="1:3" ht="12.75">
      <c r="A13" s="12"/>
      <c r="C13">
        <f>SUM(C4:C12)</f>
        <v>0</v>
      </c>
    </row>
    <row r="14" ht="12.75">
      <c r="A14" s="12"/>
    </row>
    <row r="15" ht="12.75">
      <c r="A15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Pártl Zoltánné</dc:creator>
  <cp:keywords/>
  <dc:description/>
  <cp:lastModifiedBy>Kovácsné Rack Mária</cp:lastModifiedBy>
  <cp:lastPrinted>2016-04-28T12:48:42Z</cp:lastPrinted>
  <dcterms:created xsi:type="dcterms:W3CDTF">2006-06-10T07:15:49Z</dcterms:created>
  <dcterms:modified xsi:type="dcterms:W3CDTF">2016-04-29T05:45:16Z</dcterms:modified>
  <cp:category/>
  <cp:version/>
  <cp:contentType/>
  <cp:contentStatus/>
</cp:coreProperties>
</file>