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rtalék 2014." sheetId="1" r:id="rId1"/>
  </sheets>
  <definedNames>
    <definedName name="_xlnm.Print_Area" localSheetId="0">'tartalék 2014.'!$A$1:$E$130</definedName>
  </definedNames>
  <calcPr fullCalcOnLoad="1"/>
</workbook>
</file>

<file path=xl/sharedStrings.xml><?xml version="1.0" encoding="utf-8"?>
<sst xmlns="http://schemas.openxmlformats.org/spreadsheetml/2006/main" count="310" uniqueCount="243">
  <si>
    <t>Nyitás:</t>
  </si>
  <si>
    <t>Fejlesztési tartalék:</t>
  </si>
  <si>
    <t>Összesen:</t>
  </si>
  <si>
    <t>Felhasználás</t>
  </si>
  <si>
    <t>Határozat száma:</t>
  </si>
  <si>
    <t>Felhasználható általános tartalék</t>
  </si>
  <si>
    <t>Összeg:</t>
  </si>
  <si>
    <t>Felhasználható Lakásalap</t>
  </si>
  <si>
    <t>Lakásalap</t>
  </si>
  <si>
    <t>Működési  tartalék</t>
  </si>
  <si>
    <t>Fejlesztési tartalék</t>
  </si>
  <si>
    <t>Felhasználható  tartalék</t>
  </si>
  <si>
    <t>Fejl. tart. összesen</t>
  </si>
  <si>
    <t>Rákóczi Szövetség támogatása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</si>
  <si>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</si>
  <si>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</si>
  <si>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</si>
  <si>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</si>
  <si>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</si>
  <si>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</si>
  <si>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</si>
  <si>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</si>
  <si>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</si>
  <si>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Működési tartalék önkormányzat</t>
  </si>
  <si>
    <t>Működési tartalék közétkeztetési Intézmény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</si>
  <si>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</si>
  <si>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</si>
  <si>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</si>
  <si>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</si>
  <si>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</si>
  <si>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</si>
  <si>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</si>
  <si>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</si>
  <si>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</si>
  <si>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</si>
  <si>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</si>
  <si>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</si>
  <si>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</si>
  <si>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</si>
  <si>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</si>
  <si>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</si>
  <si>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28.</t>
  </si>
  <si>
    <t>32.</t>
  </si>
  <si>
    <t>43/2014.(II.24.)</t>
  </si>
  <si>
    <t>GEVSZ</t>
  </si>
  <si>
    <t>Peter Cerny Alapítvány támogatása</t>
  </si>
  <si>
    <t>44/2014.(II.24.)</t>
  </si>
  <si>
    <t>Térfigyelő kamera oszlop elhelyezés terve</t>
  </si>
  <si>
    <t>71/2014.(III.17.)</t>
  </si>
  <si>
    <t>Hegesztő, sövény nyíró beszerzése</t>
  </si>
  <si>
    <t>73/2014.(III.17.)</t>
  </si>
  <si>
    <t>Útburkolat kátyúzás (Hétvezér,Zalán,Zrínyi, Mathiász)</t>
  </si>
  <si>
    <t>79/2014.(IV.17.)</t>
  </si>
  <si>
    <t>303/11 telek visszavásárlása (Major-Gergely)</t>
  </si>
  <si>
    <t>Önkormányzati épület felújítása (rendőr, nagyterem, mozgáskorl. Bejárat, csap.elv.</t>
  </si>
  <si>
    <t>89/2014.(IV.28.)</t>
  </si>
  <si>
    <t>90/2014.(IV.28.)</t>
  </si>
  <si>
    <t>97/2014.(IV.28.)</t>
  </si>
  <si>
    <t>299. hrsz-ú ingatlan tetőfelújítása (gyógyszertár, telebendő, műsz.ell.</t>
  </si>
  <si>
    <t>Környezetvédelmi Alap</t>
  </si>
  <si>
    <t>Lakásalap felhasználás</t>
  </si>
  <si>
    <t>Környezetvédelmi Alap felhasználás</t>
  </si>
  <si>
    <t>Felhasználható környezetvédelmi Alap</t>
  </si>
  <si>
    <t>Budoka Kyokusin Karate klub támogatása</t>
  </si>
  <si>
    <t>122/2014.(V.27.)</t>
  </si>
  <si>
    <t>Törvényszéki szakértői díj (E.ON per)</t>
  </si>
  <si>
    <t>121/2014.(V.27.)</t>
  </si>
  <si>
    <t>120/2014.(V.27.)</t>
  </si>
  <si>
    <t>020/3 hrsz-ú ingatlan geodéziai felmérés</t>
  </si>
  <si>
    <t>Falunap támogatása (Alapítvány, Fehér-Partok)</t>
  </si>
  <si>
    <t>126/2014.(VI.16.)</t>
  </si>
  <si>
    <t xml:space="preserve">Óvodai felmentés idejére illetmény biztosítása </t>
  </si>
  <si>
    <t>136/2014.(VI.16.)</t>
  </si>
  <si>
    <t>Óvoda</t>
  </si>
  <si>
    <t>BAHART menetrendi hajójárat költségeire</t>
  </si>
  <si>
    <t>144/2014.(VI.16.)</t>
  </si>
  <si>
    <t>Játszótér ívókút, áram ellátása</t>
  </si>
  <si>
    <t>145/2014.(VI.16.)</t>
  </si>
  <si>
    <t>Falunapi rendezvény (ökörsütés) kiadása</t>
  </si>
  <si>
    <t>146/2014.(VI.16.)</t>
  </si>
  <si>
    <t>Apáti Dixieland előadás kiadásaira</t>
  </si>
  <si>
    <t>147/2014.(VI.16.)</t>
  </si>
  <si>
    <t>148/2014.(VI.16.)</t>
  </si>
  <si>
    <t>Gyalogátkelőhely felfestése (játszótér)</t>
  </si>
  <si>
    <t>149/2014.(VI.16.)</t>
  </si>
  <si>
    <t>Pedagósnapi kirándulásra előirányzat</t>
  </si>
  <si>
    <t>150/2014.(VI.16.)</t>
  </si>
  <si>
    <t>152/2014.(VI.16.)</t>
  </si>
  <si>
    <t>Térfigyelő kamera kiépítés műszaki ellenőrzése</t>
  </si>
  <si>
    <t>153/2014.(VI.16.)</t>
  </si>
  <si>
    <t>Kúltúrház nyilászáró csere + műsz.ell. Pótei</t>
  </si>
  <si>
    <t>154/2014.(VI.16.)</t>
  </si>
  <si>
    <t>Háziorvos számítógép vásárlás</t>
  </si>
  <si>
    <t>176/2014.(VI.23.)</t>
  </si>
  <si>
    <t>173/2014.(VI.23.)</t>
  </si>
  <si>
    <t>Védőnői szolg. garázs átalakítás</t>
  </si>
  <si>
    <t>303/8 ingatlan értékesítése telekkedvezmény és kamat megfizetése (Palotai-Magyar)</t>
  </si>
  <si>
    <t>Térfigyelő kamerarendszer kialakítása önkormányzat</t>
  </si>
  <si>
    <t>GEVSZ finasz.csökk.térfigyelő kamerák önk. kiép.miatt</t>
  </si>
  <si>
    <t>25.</t>
  </si>
  <si>
    <t>Állami tám.lemondás szoc. étkezés csökk.miatt</t>
  </si>
  <si>
    <t>Telefondíjra, áfa befizetésre előirányzat bizt.</t>
  </si>
  <si>
    <t>198/2014.VII.30.)</t>
  </si>
  <si>
    <t>199/2014.(VII.30.)</t>
  </si>
  <si>
    <t>34.</t>
  </si>
  <si>
    <t>Útburkolat kátyúzás (Szőlő, Körte, Kun, Rózsa,Táncsics, Radnóti, Mező,Diófasor, Liliom, Akác, József A., Vörösmarty, Kinizsi, Zrínyi, Virág, Kis köz, Mathiasz ltp)</t>
  </si>
  <si>
    <t xml:space="preserve">Fűkasza, padok, albérl.hj., helyett.szakács </t>
  </si>
  <si>
    <t xml:space="preserve">Jelzőtáblák, szeméttáolók beszerzése </t>
  </si>
  <si>
    <t>200/2014.(VII.30.)</t>
  </si>
  <si>
    <t>201/2014.(VII.30.)</t>
  </si>
  <si>
    <t>35.</t>
  </si>
  <si>
    <t>Étkeztetéshez, háziorvosi rendelőbe székek vásárlása</t>
  </si>
  <si>
    <t>36.</t>
  </si>
  <si>
    <t xml:space="preserve">Munkáltató döntés alapján osztható illetmény aktuális feladatok elvégzésére </t>
  </si>
  <si>
    <t>37.</t>
  </si>
  <si>
    <t>202/2014.(VII.30.)</t>
  </si>
  <si>
    <t>204/2014.(VII.30.)</t>
  </si>
  <si>
    <t>38.</t>
  </si>
  <si>
    <t>39.</t>
  </si>
  <si>
    <t>40.</t>
  </si>
  <si>
    <t>Kiadásra előirányzat biztosítása</t>
  </si>
  <si>
    <t>Önkormányzat intényei dolgozóinak jutalom</t>
  </si>
  <si>
    <t>GEVSZ intézményvezető jutalma</t>
  </si>
  <si>
    <t>205/2014.(VII.30.)</t>
  </si>
  <si>
    <t>206/2014.(VII.30.)</t>
  </si>
  <si>
    <t>KÖH működési kiad.megemelése (jutalommal)</t>
  </si>
  <si>
    <t>207/2014.(VII.30.)</t>
  </si>
  <si>
    <t>41.</t>
  </si>
  <si>
    <t>Óvodai finanszírozás megemelése keresetkieg.miatt</t>
  </si>
  <si>
    <t>GEVSZ finasz.megemelés keresetkiegészítés miatt</t>
  </si>
  <si>
    <t>27.</t>
  </si>
  <si>
    <t>Óvoda finianszírozás megemelése ágazati pótlék miatt</t>
  </si>
  <si>
    <t>GEVSZ finanszírozás megemelése ágazati pótlék miatt</t>
  </si>
  <si>
    <t>ÁT. növ. ágazati pótlék igénylése miatt</t>
  </si>
  <si>
    <t>29.</t>
  </si>
  <si>
    <t>ÁT. növekedése lakossági víz és csatornaszolgáltatás miatt</t>
  </si>
  <si>
    <t xml:space="preserve">DRV részére átadott pénzeszköz víz és csat.szolg. </t>
  </si>
  <si>
    <t>30.</t>
  </si>
  <si>
    <t xml:space="preserve">ÁT. növekedése nyári gyermekétkeztetés támogatására </t>
  </si>
  <si>
    <t>ÁT. növekedés keresetkiegészítésre I.félév</t>
  </si>
  <si>
    <t>ÁT. növ. ágazati pótlék igénylése miatt III. név.</t>
  </si>
  <si>
    <t>42.</t>
  </si>
  <si>
    <t>Óvoda finianszírozás megemelése keresetkieg. miatt</t>
  </si>
  <si>
    <t>GEVSZ finanszírozás megemelése keresetkieg. miatt</t>
  </si>
  <si>
    <t>ÁT. növ. leresetkiegészítés miatt július hóra</t>
  </si>
  <si>
    <t>Kiad.</t>
  </si>
  <si>
    <t>Bev</t>
  </si>
  <si>
    <t>KÖH műk.kiad.megemelése jutalommal (túlóra miatt)</t>
  </si>
  <si>
    <t>Önkormányzat személyi juttatás csökkenés</t>
  </si>
  <si>
    <t>172/2014.(VI.23.)</t>
  </si>
  <si>
    <t>31.</t>
  </si>
  <si>
    <t>Eseti gyermekvédelmi ellátás növekedési nyári étk. miatt</t>
  </si>
  <si>
    <t>Előző évi ÁT visszafizetése tűzifa támogatás miatt</t>
  </si>
  <si>
    <t>Előző évi ÁT kiutalatlan támogatás miatt</t>
  </si>
  <si>
    <t xml:space="preserve">33. </t>
  </si>
  <si>
    <t>43.</t>
  </si>
  <si>
    <t>44.</t>
  </si>
  <si>
    <t>Óvoda saját bevétel miatti finansz. csökk.</t>
  </si>
  <si>
    <t xml:space="preserve">45. </t>
  </si>
  <si>
    <t>Iskolások szállítására pótelőirányzat</t>
  </si>
  <si>
    <t>46.</t>
  </si>
  <si>
    <t>47.</t>
  </si>
  <si>
    <t>Térfigyelő-kamera üzemeltetése, karbantartása (Ham-Bell)</t>
  </si>
  <si>
    <t>Térfigyelő-kamera adatkezelés</t>
  </si>
  <si>
    <t>48.</t>
  </si>
  <si>
    <t>Transzplantációs Alapítvány támogatása</t>
  </si>
  <si>
    <t>212/2014.(VIII.25.)</t>
  </si>
  <si>
    <t>215/2014.(VIII.25.)</t>
  </si>
  <si>
    <t>216/2014.(VIII.25.)</t>
  </si>
  <si>
    <t>218/2014.(VIII.25.)</t>
  </si>
  <si>
    <t>49.</t>
  </si>
  <si>
    <t>Óvoda finanszírozása keresetkiegészítésre</t>
  </si>
  <si>
    <t>GEVSZ finanszírozás keresetkiegészítése</t>
  </si>
  <si>
    <t>50.</t>
  </si>
  <si>
    <t>51.</t>
  </si>
  <si>
    <t>Óvoda pénzmar. elszámolás finanszírozás csökkenés</t>
  </si>
  <si>
    <t>52.</t>
  </si>
  <si>
    <t>Gagarin lakások tölesztéséből befoly bevétel megemelése</t>
  </si>
  <si>
    <t>244/2014.(IX.22)</t>
  </si>
  <si>
    <t>53.</t>
  </si>
  <si>
    <t>Csatorna eszközhasználati díj bevétel megemelése</t>
  </si>
  <si>
    <t>245/2014.(IX.22)</t>
  </si>
  <si>
    <t xml:space="preserve">Szaghatás mérséklésére kiadás növelése+áfa befizetés </t>
  </si>
  <si>
    <t>54.</t>
  </si>
  <si>
    <t>Lakbér bevétel csökkenése miatt GEVSZ finansz.megemelése</t>
  </si>
  <si>
    <t>246/2014.(IX.22.)</t>
  </si>
  <si>
    <t>ÁT növekedés keresetkiegészítésre  (08.havi)</t>
  </si>
  <si>
    <t>ÁT. növekedés gyermekétkeztetésre</t>
  </si>
  <si>
    <t>55.</t>
  </si>
  <si>
    <t>GEVSZ saját bevétel növekedése miatt finanszízozás csökk.</t>
  </si>
  <si>
    <t>247/2014.(IX.22.)</t>
  </si>
  <si>
    <t>56.</t>
  </si>
  <si>
    <t>Nyári gyermekétkeztetés saját részre előirányzat</t>
  </si>
  <si>
    <t>248/2014.(IX.22.)</t>
  </si>
  <si>
    <t>57.</t>
  </si>
  <si>
    <t>Kisterem berendezésére kiadási ei. bizosítása</t>
  </si>
  <si>
    <t>Zöldhulladék elszállítására pótelőirányzat biztosítása</t>
  </si>
  <si>
    <t>250/2014.IX.22.)</t>
  </si>
  <si>
    <t>58.</t>
  </si>
  <si>
    <t>Foglalkozásegészségügyi tevékenységre pótelőirányzat</t>
  </si>
  <si>
    <t>251/2014.(IX.22.)</t>
  </si>
  <si>
    <t>59.</t>
  </si>
  <si>
    <t>BOBCAT-ra külső gumi vásárlására pótelőirányzat</t>
  </si>
  <si>
    <t>252/2014.(IX.22.)</t>
  </si>
  <si>
    <t>60.</t>
  </si>
  <si>
    <t>BAHART osztalék bevételre előirányzat</t>
  </si>
  <si>
    <t>253/2014.(IX.22.)</t>
  </si>
  <si>
    <t>61.</t>
  </si>
  <si>
    <t>Világosi Hirmondó kibővitet megjelentetése (BURSA)</t>
  </si>
  <si>
    <t>228/2014.(IX.22)</t>
  </si>
  <si>
    <t>62.</t>
  </si>
  <si>
    <t>Családsegítő Szolgálat létszámemeléséhez hozzájárulás</t>
  </si>
  <si>
    <t>230/2014.(IX.22)</t>
  </si>
  <si>
    <t>63.</t>
  </si>
  <si>
    <t>Szélső utca közvilágító lámpatest sűrítése</t>
  </si>
  <si>
    <t>232/2014.(IX.22)</t>
  </si>
  <si>
    <t>64.</t>
  </si>
  <si>
    <t>238/2014.(IX.22)</t>
  </si>
  <si>
    <t>Pedagós továbbképzéséhez tndíj hozzájárulás (Rajkóné)</t>
  </si>
  <si>
    <t>65.</t>
  </si>
  <si>
    <t>Üzlet kialakításához villany áthelyezéshez pótelőirányzat</t>
  </si>
  <si>
    <t>233/2014.(IX.22.)</t>
  </si>
  <si>
    <t>66.</t>
  </si>
  <si>
    <t>259/2014.(IX.22.)</t>
  </si>
  <si>
    <t>Itthon vagy - Magyarország szeretlek rendezvényhez hozzájár. (Állami támogatás 325 e Ft, Alapítvány 200 e Ft,Turisztikai Egyesület 200 e Ft)</t>
  </si>
  <si>
    <t>A rendezvény kiadásaira pótelőirányzat biztosítása</t>
  </si>
  <si>
    <t>67.</t>
  </si>
  <si>
    <t>E utdíj bevezetése miatt iparűzési adókiesés ellentételezésére állami támogatás biztosítása</t>
  </si>
  <si>
    <t>68.</t>
  </si>
  <si>
    <t>Át növekedés keresetkiegészítésre  (09.havi)</t>
  </si>
  <si>
    <t>GEVSZ finanszírozása keresetkiegészítésre</t>
  </si>
  <si>
    <t>69.</t>
  </si>
  <si>
    <t>BAHART részvényértékesítés</t>
  </si>
  <si>
    <t>Iskolai-, Óvodai étkeztetés kedvezményre pótei. (30 %)</t>
  </si>
  <si>
    <t>Kiadás változás</t>
  </si>
  <si>
    <t>Önk.</t>
  </si>
  <si>
    <t>Bevétel változás</t>
  </si>
  <si>
    <t>70.</t>
  </si>
  <si>
    <t>71.</t>
  </si>
  <si>
    <t>Önkormányzat pénzmaradvány módósítás</t>
  </si>
  <si>
    <t>72.</t>
  </si>
  <si>
    <t>GEVSZ pénzmaradvány módosítás finanszírozás csökkenése</t>
  </si>
  <si>
    <t>Tartalék 2014 0930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</si>
</sst>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40" fillId="0" borderId="0" xfId="0" applyFont="1" applyAlignment="1">
      <alignment/>
    </xf>
    <xf numFmtId="3" fontId="2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view="pageBreakPreview" zoomScale="90" zoomScaleNormal="70" zoomScaleSheetLayoutView="90" zoomScalePageLayoutView="0" workbookViewId="0" topLeftCell="A1">
      <selection activeCell="H15" sqref="H15"/>
    </sheetView>
  </sheetViews>
  <sheetFormatPr defaultColWidth="9.140625" defaultRowHeight="12.75"/>
  <cols>
    <col min="1" max="1" width="5.421875" style="2" customWidth="1"/>
    <col min="2" max="2" width="57.7109375" style="2" customWidth="1"/>
    <col min="3" max="3" width="16.57421875" style="2" customWidth="1"/>
    <col min="4" max="4" width="12.7109375" style="2" customWidth="1"/>
    <col min="5" max="5" width="7.7109375" style="2" customWidth="1"/>
    <col min="6" max="6" width="13.421875" style="2" customWidth="1"/>
    <col min="7" max="7" width="11.140625" style="2" customWidth="1"/>
    <col min="8" max="8" width="12.00390625" style="2" customWidth="1"/>
    <col min="9" max="9" width="12.57421875" style="2" customWidth="1"/>
    <col min="10" max="10" width="17.8515625" style="2" customWidth="1"/>
    <col min="11" max="11" width="13.00390625" style="2" bestFit="1" customWidth="1"/>
    <col min="12" max="16384" width="9.140625" style="2" customWidth="1"/>
  </cols>
  <sheetData>
    <row r="1" spans="2:10" ht="15">
      <c r="B1" s="3" t="s">
        <v>242</v>
      </c>
      <c r="C1" s="3"/>
      <c r="D1" s="3"/>
      <c r="E1" s="3"/>
      <c r="F1" s="3"/>
      <c r="G1" s="3"/>
      <c r="H1" s="3"/>
      <c r="I1" s="3"/>
      <c r="J1" s="3"/>
    </row>
    <row r="2" spans="2:10" ht="15">
      <c r="B2" s="3"/>
      <c r="C2" s="3"/>
      <c r="D2" s="3"/>
      <c r="E2" s="3"/>
      <c r="F2" s="3"/>
      <c r="G2" s="3"/>
      <c r="H2" s="3"/>
      <c r="I2" s="3"/>
      <c r="J2" s="3"/>
    </row>
    <row r="3" ht="18" customHeight="1">
      <c r="B3" s="4" t="s">
        <v>0</v>
      </c>
    </row>
    <row r="4" spans="2:4" ht="14.25">
      <c r="B4" s="5" t="s">
        <v>23</v>
      </c>
      <c r="C4" s="5">
        <v>52792000</v>
      </c>
      <c r="D4" s="6">
        <v>52792000</v>
      </c>
    </row>
    <row r="5" spans="2:4" ht="14.25">
      <c r="B5" s="5" t="s">
        <v>24</v>
      </c>
      <c r="C5" s="5"/>
      <c r="D5" s="6"/>
    </row>
    <row r="6" spans="2:4" ht="14.25">
      <c r="B6" s="5" t="s">
        <v>10</v>
      </c>
      <c r="C6" s="5"/>
      <c r="D6" s="6"/>
    </row>
    <row r="7" spans="2:4" ht="14.25">
      <c r="B7" s="5" t="s">
        <v>8</v>
      </c>
      <c r="C7" s="5">
        <v>3880000</v>
      </c>
      <c r="D7" s="6">
        <v>3880000</v>
      </c>
    </row>
    <row r="8" spans="2:4" ht="14.25">
      <c r="B8" s="5" t="s">
        <v>59</v>
      </c>
      <c r="C8" s="5">
        <v>620000</v>
      </c>
      <c r="D8" s="6">
        <v>620000</v>
      </c>
    </row>
    <row r="9" spans="2:4" ht="15.75" thickBot="1">
      <c r="B9" s="7" t="s">
        <v>2</v>
      </c>
      <c r="C9" s="7"/>
      <c r="D9" s="8">
        <f>SUM(D4:D8)</f>
        <v>57292000</v>
      </c>
    </row>
    <row r="11" spans="2:3" ht="15.75" thickBot="1">
      <c r="B11" s="4" t="s">
        <v>3</v>
      </c>
      <c r="C11" s="4"/>
    </row>
    <row r="12" spans="2:4" ht="33" customHeight="1">
      <c r="B12" s="9" t="s">
        <v>9</v>
      </c>
      <c r="C12" s="10" t="s">
        <v>4</v>
      </c>
      <c r="D12" s="11" t="s">
        <v>6</v>
      </c>
    </row>
    <row r="13" spans="1:5" ht="14.25">
      <c r="A13" s="5" t="s">
        <v>14</v>
      </c>
      <c r="B13" s="5" t="s">
        <v>13</v>
      </c>
      <c r="C13" s="5" t="s">
        <v>43</v>
      </c>
      <c r="D13" s="6">
        <v>50000</v>
      </c>
      <c r="E13" s="12" t="s">
        <v>44</v>
      </c>
    </row>
    <row r="14" spans="1:9" ht="14.25">
      <c r="A14" s="5" t="s">
        <v>15</v>
      </c>
      <c r="B14" s="5" t="s">
        <v>45</v>
      </c>
      <c r="C14" s="5" t="s">
        <v>46</v>
      </c>
      <c r="D14" s="6">
        <v>25000</v>
      </c>
      <c r="E14" s="12" t="s">
        <v>44</v>
      </c>
      <c r="H14" s="13"/>
      <c r="I14" s="13"/>
    </row>
    <row r="15" spans="1:9" ht="14.25">
      <c r="A15" s="5" t="s">
        <v>16</v>
      </c>
      <c r="B15" s="5" t="s">
        <v>47</v>
      </c>
      <c r="C15" s="5" t="s">
        <v>48</v>
      </c>
      <c r="D15" s="6">
        <v>254000</v>
      </c>
      <c r="E15" s="14" t="s">
        <v>44</v>
      </c>
      <c r="H15" s="13"/>
      <c r="I15" s="13"/>
    </row>
    <row r="16" spans="1:9" ht="14.25">
      <c r="A16" s="1" t="s">
        <v>17</v>
      </c>
      <c r="B16" s="5" t="s">
        <v>49</v>
      </c>
      <c r="C16" s="5" t="s">
        <v>50</v>
      </c>
      <c r="D16" s="6">
        <v>200000</v>
      </c>
      <c r="E16" s="12" t="s">
        <v>44</v>
      </c>
      <c r="H16" s="13"/>
      <c r="I16" s="13"/>
    </row>
    <row r="17" spans="1:8" ht="14.25">
      <c r="A17" s="1" t="s">
        <v>18</v>
      </c>
      <c r="B17" s="5" t="s">
        <v>51</v>
      </c>
      <c r="C17" s="5" t="s">
        <v>52</v>
      </c>
      <c r="D17" s="6">
        <v>1080000</v>
      </c>
      <c r="E17" s="12" t="s">
        <v>44</v>
      </c>
      <c r="H17" s="15"/>
    </row>
    <row r="18" spans="1:8" ht="14.25">
      <c r="A18" s="1" t="s">
        <v>19</v>
      </c>
      <c r="B18" s="5" t="s">
        <v>53</v>
      </c>
      <c r="C18" s="5" t="s">
        <v>55</v>
      </c>
      <c r="D18" s="6">
        <v>3875000</v>
      </c>
      <c r="E18" s="12"/>
      <c r="H18" s="15"/>
    </row>
    <row r="19" spans="1:9" ht="25.5" customHeight="1">
      <c r="A19" s="1" t="s">
        <v>20</v>
      </c>
      <c r="B19" s="16" t="s">
        <v>54</v>
      </c>
      <c r="C19" s="5" t="s">
        <v>56</v>
      </c>
      <c r="D19" s="6">
        <v>363000</v>
      </c>
      <c r="E19" s="17" t="s">
        <v>44</v>
      </c>
      <c r="H19" s="15"/>
      <c r="I19" s="15"/>
    </row>
    <row r="20" spans="1:5" ht="28.5">
      <c r="A20" s="1" t="s">
        <v>21</v>
      </c>
      <c r="B20" s="16" t="s">
        <v>58</v>
      </c>
      <c r="C20" s="5" t="s">
        <v>57</v>
      </c>
      <c r="D20" s="6">
        <f>1306000+50000+230000</f>
        <v>1586000</v>
      </c>
      <c r="E20" s="12" t="s">
        <v>44</v>
      </c>
    </row>
    <row r="21" spans="1:5" ht="14.25">
      <c r="A21" s="1" t="s">
        <v>22</v>
      </c>
      <c r="B21" s="5" t="s">
        <v>68</v>
      </c>
      <c r="C21" s="5" t="s">
        <v>67</v>
      </c>
      <c r="D21" s="6">
        <v>127000</v>
      </c>
      <c r="E21" s="18" t="s">
        <v>44</v>
      </c>
    </row>
    <row r="22" spans="1:4" ht="14.25">
      <c r="A22" s="1" t="s">
        <v>25</v>
      </c>
      <c r="B22" s="18" t="s">
        <v>65</v>
      </c>
      <c r="C22" s="5" t="s">
        <v>66</v>
      </c>
      <c r="D22" s="6">
        <v>200000</v>
      </c>
    </row>
    <row r="23" spans="1:5" ht="14.25">
      <c r="A23" s="1" t="s">
        <v>26</v>
      </c>
      <c r="B23" s="5" t="s">
        <v>63</v>
      </c>
      <c r="C23" s="5" t="s">
        <v>64</v>
      </c>
      <c r="D23" s="6">
        <v>50000</v>
      </c>
      <c r="E23" s="18" t="s">
        <v>44</v>
      </c>
    </row>
    <row r="24" spans="1:4" ht="14.25">
      <c r="A24" s="1" t="s">
        <v>27</v>
      </c>
      <c r="B24" s="28" t="s">
        <v>69</v>
      </c>
      <c r="C24" s="5" t="s">
        <v>70</v>
      </c>
      <c r="D24" s="6">
        <v>-440000</v>
      </c>
    </row>
    <row r="25" spans="1:5" ht="14.25">
      <c r="A25" s="1"/>
      <c r="B25" s="29" t="s">
        <v>120</v>
      </c>
      <c r="C25" s="5"/>
      <c r="D25" s="6">
        <v>440000</v>
      </c>
      <c r="E25" s="2" t="s">
        <v>44</v>
      </c>
    </row>
    <row r="26" spans="1:5" ht="14.25">
      <c r="A26" s="1" t="s">
        <v>28</v>
      </c>
      <c r="B26" s="5" t="s">
        <v>71</v>
      </c>
      <c r="C26" s="5" t="s">
        <v>72</v>
      </c>
      <c r="D26" s="6">
        <v>762000</v>
      </c>
      <c r="E26" s="2" t="s">
        <v>73</v>
      </c>
    </row>
    <row r="27" spans="1:5" ht="14.25">
      <c r="A27" s="1" t="s">
        <v>29</v>
      </c>
      <c r="B27" s="5" t="s">
        <v>74</v>
      </c>
      <c r="C27" s="5" t="s">
        <v>75</v>
      </c>
      <c r="D27" s="6">
        <v>1270000</v>
      </c>
      <c r="E27" s="2" t="s">
        <v>44</v>
      </c>
    </row>
    <row r="28" spans="1:5" ht="15" customHeight="1">
      <c r="A28" s="1" t="s">
        <v>30</v>
      </c>
      <c r="B28" s="1" t="s">
        <v>76</v>
      </c>
      <c r="C28" s="5" t="s">
        <v>77</v>
      </c>
      <c r="D28" s="19">
        <v>500000</v>
      </c>
      <c r="E28" s="2" t="s">
        <v>44</v>
      </c>
    </row>
    <row r="29" spans="1:5" ht="15" customHeight="1">
      <c r="A29" s="1" t="s">
        <v>31</v>
      </c>
      <c r="B29" s="1" t="s">
        <v>78</v>
      </c>
      <c r="C29" s="5" t="s">
        <v>79</v>
      </c>
      <c r="D29" s="19">
        <v>500000</v>
      </c>
      <c r="E29" s="2" t="s">
        <v>44</v>
      </c>
    </row>
    <row r="30" spans="1:5" ht="15" customHeight="1">
      <c r="A30" s="1" t="s">
        <v>32</v>
      </c>
      <c r="B30" s="1" t="s">
        <v>80</v>
      </c>
      <c r="C30" s="5" t="s">
        <v>81</v>
      </c>
      <c r="D30" s="19">
        <v>200000</v>
      </c>
      <c r="E30" s="2" t="s">
        <v>44</v>
      </c>
    </row>
    <row r="31" spans="1:5" ht="43.5" customHeight="1">
      <c r="A31" s="1" t="s">
        <v>33</v>
      </c>
      <c r="B31" s="20" t="s">
        <v>105</v>
      </c>
      <c r="C31" s="5" t="s">
        <v>82</v>
      </c>
      <c r="D31" s="19">
        <v>1075000</v>
      </c>
      <c r="E31" s="2" t="s">
        <v>44</v>
      </c>
    </row>
    <row r="32" spans="1:5" ht="15" customHeight="1">
      <c r="A32" s="1" t="s">
        <v>34</v>
      </c>
      <c r="B32" s="1" t="s">
        <v>83</v>
      </c>
      <c r="C32" s="1" t="s">
        <v>84</v>
      </c>
      <c r="D32" s="19">
        <v>190000</v>
      </c>
      <c r="E32" s="2" t="s">
        <v>44</v>
      </c>
    </row>
    <row r="33" spans="1:10" ht="13.5" customHeight="1">
      <c r="A33" s="1" t="s">
        <v>35</v>
      </c>
      <c r="B33" s="1" t="s">
        <v>85</v>
      </c>
      <c r="C33" s="1" t="s">
        <v>86</v>
      </c>
      <c r="D33" s="19">
        <v>127000</v>
      </c>
      <c r="E33" s="2" t="s">
        <v>44</v>
      </c>
      <c r="J33" s="2" t="s">
        <v>234</v>
      </c>
    </row>
    <row r="34" spans="1:11" ht="13.5" customHeight="1">
      <c r="A34" s="1" t="s">
        <v>36</v>
      </c>
      <c r="B34" s="21" t="s">
        <v>97</v>
      </c>
      <c r="C34" s="1" t="s">
        <v>87</v>
      </c>
      <c r="D34" s="19">
        <v>8520000</v>
      </c>
      <c r="J34" s="2" t="s">
        <v>235</v>
      </c>
      <c r="K34" s="14">
        <f>D18+D22+D34+D36+D40+D50+D51+D55+D60+D64+D65+D73+D74+D87+D88+D96</f>
        <v>17862000</v>
      </c>
    </row>
    <row r="35" spans="1:11" ht="13.5" customHeight="1">
      <c r="A35" s="1"/>
      <c r="B35" s="22" t="s">
        <v>98</v>
      </c>
      <c r="C35" s="1" t="s">
        <v>87</v>
      </c>
      <c r="D35" s="19">
        <v>-6350000</v>
      </c>
      <c r="E35" s="2" t="s">
        <v>44</v>
      </c>
      <c r="J35" s="2" t="s">
        <v>44</v>
      </c>
      <c r="K35" s="14">
        <f>D13+D14+D15+D16+D17+D19+D20+D21+D23+D25+D27+D28+D29+D30+D31+D32+D33+D35+D37+D39+D43+D46+D56+D57+D58+D59+D62+D63+D68+D71+D72+D75+D78+D83+D86+D89+D90+D91+D93+D94+D95+D97+D99+D103</f>
        <v>20389000</v>
      </c>
    </row>
    <row r="36" spans="1:11" ht="13.5" customHeight="1">
      <c r="A36" s="1" t="s">
        <v>37</v>
      </c>
      <c r="B36" s="1" t="s">
        <v>88</v>
      </c>
      <c r="C36" s="1" t="s">
        <v>89</v>
      </c>
      <c r="D36" s="19">
        <v>89000</v>
      </c>
      <c r="J36" s="2" t="s">
        <v>73</v>
      </c>
      <c r="K36" s="14">
        <f>D42+D45+D61+D67+D70+D77+D102</f>
        <v>1218000</v>
      </c>
    </row>
    <row r="37" spans="1:5" ht="13.5" customHeight="1">
      <c r="A37" s="5" t="s">
        <v>38</v>
      </c>
      <c r="B37" s="1" t="s">
        <v>90</v>
      </c>
      <c r="C37" s="1" t="s">
        <v>91</v>
      </c>
      <c r="D37" s="19">
        <v>320000</v>
      </c>
      <c r="E37" s="2" t="s">
        <v>44</v>
      </c>
    </row>
    <row r="38" spans="1:4" ht="27" customHeight="1">
      <c r="A38" s="5" t="s">
        <v>39</v>
      </c>
      <c r="B38" s="20" t="s">
        <v>96</v>
      </c>
      <c r="C38" s="1" t="s">
        <v>149</v>
      </c>
      <c r="D38" s="19">
        <v>-12075000</v>
      </c>
    </row>
    <row r="39" spans="1:10" ht="13.5" customHeight="1">
      <c r="A39" s="5" t="s">
        <v>99</v>
      </c>
      <c r="B39" s="1" t="s">
        <v>92</v>
      </c>
      <c r="C39" s="1" t="s">
        <v>94</v>
      </c>
      <c r="D39" s="19">
        <v>213000</v>
      </c>
      <c r="E39" s="2" t="s">
        <v>44</v>
      </c>
      <c r="J39" s="2" t="s">
        <v>236</v>
      </c>
    </row>
    <row r="40" spans="1:11" ht="13.5" customHeight="1">
      <c r="A40" s="5" t="s">
        <v>40</v>
      </c>
      <c r="B40" s="1" t="s">
        <v>95</v>
      </c>
      <c r="C40" s="1" t="s">
        <v>93</v>
      </c>
      <c r="D40" s="19">
        <v>900000</v>
      </c>
      <c r="J40" s="2" t="s">
        <v>235</v>
      </c>
      <c r="K40" s="14">
        <f>D24+D38+D41+D44+D47+D49+D52+D66+D69+D76+D79+D81+D92+D98+D100+D101+D104+111000</f>
        <v>-56744000</v>
      </c>
    </row>
    <row r="41" spans="1:10" ht="13.5" customHeight="1">
      <c r="A41" s="5" t="s">
        <v>130</v>
      </c>
      <c r="B41" s="1" t="s">
        <v>133</v>
      </c>
      <c r="C41" s="1"/>
      <c r="D41" s="19">
        <v>-136000</v>
      </c>
      <c r="J41" s="2" t="s">
        <v>44</v>
      </c>
    </row>
    <row r="42" spans="1:11" ht="13.5" customHeight="1">
      <c r="A42" s="5"/>
      <c r="B42" s="1" t="s">
        <v>131</v>
      </c>
      <c r="C42" s="1"/>
      <c r="D42" s="19">
        <v>53000</v>
      </c>
      <c r="E42" s="2" t="s">
        <v>73</v>
      </c>
      <c r="J42" s="2" t="s">
        <v>73</v>
      </c>
      <c r="K42" s="14">
        <f>D53+D80</f>
        <v>-848000</v>
      </c>
    </row>
    <row r="43" spans="1:5" ht="13.5" customHeight="1">
      <c r="A43" s="5"/>
      <c r="B43" s="1" t="s">
        <v>132</v>
      </c>
      <c r="C43" s="1"/>
      <c r="D43" s="19">
        <v>83000</v>
      </c>
      <c r="E43" s="2" t="s">
        <v>44</v>
      </c>
    </row>
    <row r="44" spans="1:7" s="15" customFormat="1" ht="13.5" customHeight="1">
      <c r="A44" s="5" t="s">
        <v>41</v>
      </c>
      <c r="B44" s="1" t="s">
        <v>139</v>
      </c>
      <c r="C44" s="1"/>
      <c r="D44" s="19">
        <v>-2024000</v>
      </c>
      <c r="E44" s="2"/>
      <c r="G44" s="2"/>
    </row>
    <row r="45" spans="1:5" s="15" customFormat="1" ht="13.5" customHeight="1">
      <c r="A45" s="5"/>
      <c r="B45" s="1" t="s">
        <v>128</v>
      </c>
      <c r="C45" s="1"/>
      <c r="D45" s="19">
        <v>165000</v>
      </c>
      <c r="E45" s="2" t="s">
        <v>73</v>
      </c>
    </row>
    <row r="46" spans="1:5" s="15" customFormat="1" ht="13.5" customHeight="1">
      <c r="A46" s="5"/>
      <c r="B46" s="1" t="s">
        <v>129</v>
      </c>
      <c r="C46" s="1"/>
      <c r="D46" s="19">
        <v>1693000</v>
      </c>
      <c r="E46" s="2" t="s">
        <v>44</v>
      </c>
    </row>
    <row r="47" spans="1:7" s="15" customFormat="1" ht="13.5" customHeight="1">
      <c r="A47" s="5" t="s">
        <v>134</v>
      </c>
      <c r="B47" s="1" t="s">
        <v>135</v>
      </c>
      <c r="C47" s="1"/>
      <c r="D47" s="19">
        <v>-12734000</v>
      </c>
      <c r="E47" s="2"/>
      <c r="G47" s="2"/>
    </row>
    <row r="48" spans="1:7" s="15" customFormat="1" ht="13.5" customHeight="1">
      <c r="A48" s="5"/>
      <c r="B48" s="1" t="s">
        <v>136</v>
      </c>
      <c r="C48" s="1"/>
      <c r="D48" s="19">
        <v>12734000</v>
      </c>
      <c r="E48" s="2"/>
      <c r="G48" s="2"/>
    </row>
    <row r="49" spans="1:7" s="15" customFormat="1" ht="13.5" customHeight="1">
      <c r="A49" s="5" t="s">
        <v>137</v>
      </c>
      <c r="B49" s="1" t="s">
        <v>138</v>
      </c>
      <c r="C49" s="1"/>
      <c r="D49" s="19">
        <v>-158000</v>
      </c>
      <c r="E49" s="2"/>
      <c r="G49" s="2"/>
    </row>
    <row r="50" spans="1:7" s="15" customFormat="1" ht="13.5" customHeight="1">
      <c r="A50" s="5"/>
      <c r="B50" s="1" t="s">
        <v>151</v>
      </c>
      <c r="C50" s="1"/>
      <c r="D50" s="19">
        <v>158000</v>
      </c>
      <c r="E50" s="2"/>
      <c r="G50" s="2"/>
    </row>
    <row r="51" spans="1:7" s="15" customFormat="1" ht="13.5" customHeight="1">
      <c r="A51" s="5" t="s">
        <v>150</v>
      </c>
      <c r="B51" s="1" t="s">
        <v>152</v>
      </c>
      <c r="C51" s="1"/>
      <c r="D51" s="19">
        <v>137000</v>
      </c>
      <c r="E51" s="2"/>
      <c r="G51" s="2"/>
    </row>
    <row r="52" spans="1:7" ht="13.5" customHeight="1">
      <c r="A52" s="5" t="s">
        <v>42</v>
      </c>
      <c r="B52" s="1" t="s">
        <v>153</v>
      </c>
      <c r="C52" s="1"/>
      <c r="D52" s="19">
        <v>-55000</v>
      </c>
      <c r="G52" s="14"/>
    </row>
    <row r="53" spans="1:7" ht="13.5" customHeight="1">
      <c r="A53" s="5"/>
      <c r="B53" s="1" t="s">
        <v>157</v>
      </c>
      <c r="C53" s="1"/>
      <c r="D53" s="19">
        <v>-1000</v>
      </c>
      <c r="G53" s="14"/>
    </row>
    <row r="54" spans="1:5" ht="13.5" customHeight="1">
      <c r="A54" s="5" t="s">
        <v>154</v>
      </c>
      <c r="B54" s="1" t="s">
        <v>100</v>
      </c>
      <c r="C54" s="1"/>
      <c r="D54" s="19">
        <v>111000</v>
      </c>
      <c r="E54" s="14"/>
    </row>
    <row r="55" spans="1:4" ht="13.5" customHeight="1">
      <c r="A55" s="5" t="s">
        <v>104</v>
      </c>
      <c r="B55" s="1" t="s">
        <v>101</v>
      </c>
      <c r="C55" s="1" t="s">
        <v>102</v>
      </c>
      <c r="D55" s="19">
        <v>1305000</v>
      </c>
    </row>
    <row r="56" spans="1:5" ht="13.5" customHeight="1">
      <c r="A56" s="5" t="s">
        <v>110</v>
      </c>
      <c r="B56" s="1" t="s">
        <v>106</v>
      </c>
      <c r="C56" s="1" t="s">
        <v>103</v>
      </c>
      <c r="D56" s="19">
        <v>1673000</v>
      </c>
      <c r="E56" s="2" t="s">
        <v>44</v>
      </c>
    </row>
    <row r="57" spans="1:5" ht="13.5" customHeight="1">
      <c r="A57" s="5" t="s">
        <v>112</v>
      </c>
      <c r="B57" s="1" t="s">
        <v>107</v>
      </c>
      <c r="C57" s="1" t="s">
        <v>108</v>
      </c>
      <c r="D57" s="19">
        <v>434000</v>
      </c>
      <c r="E57" s="2" t="s">
        <v>44</v>
      </c>
    </row>
    <row r="58" spans="1:5" ht="13.5" customHeight="1">
      <c r="A58" s="5" t="s">
        <v>114</v>
      </c>
      <c r="B58" s="1" t="s">
        <v>111</v>
      </c>
      <c r="C58" s="1" t="s">
        <v>109</v>
      </c>
      <c r="D58" s="19">
        <v>100000</v>
      </c>
      <c r="E58" s="2" t="s">
        <v>44</v>
      </c>
    </row>
    <row r="59" spans="1:5" ht="26.25" customHeight="1">
      <c r="A59" s="5" t="s">
        <v>117</v>
      </c>
      <c r="B59" s="20" t="s">
        <v>113</v>
      </c>
      <c r="C59" s="1" t="s">
        <v>115</v>
      </c>
      <c r="D59" s="19">
        <v>635000</v>
      </c>
      <c r="E59" s="2" t="s">
        <v>44</v>
      </c>
    </row>
    <row r="60" spans="1:4" ht="13.5" customHeight="1">
      <c r="A60" s="5" t="s">
        <v>118</v>
      </c>
      <c r="B60" s="1" t="s">
        <v>125</v>
      </c>
      <c r="C60" s="1" t="s">
        <v>116</v>
      </c>
      <c r="D60" s="19">
        <v>853000</v>
      </c>
    </row>
    <row r="61" spans="1:5" ht="13.5" customHeight="1">
      <c r="A61" s="5" t="s">
        <v>119</v>
      </c>
      <c r="B61" s="32" t="s">
        <v>121</v>
      </c>
      <c r="C61" s="34" t="s">
        <v>123</v>
      </c>
      <c r="D61" s="19">
        <v>911000</v>
      </c>
      <c r="E61" s="2" t="s">
        <v>73</v>
      </c>
    </row>
    <row r="62" spans="1:5" ht="13.5" customHeight="1">
      <c r="A62" s="5"/>
      <c r="B62" s="33"/>
      <c r="C62" s="35"/>
      <c r="D62" s="19">
        <v>2172000</v>
      </c>
      <c r="E62" s="2" t="s">
        <v>44</v>
      </c>
    </row>
    <row r="63" spans="1:5" ht="13.5" customHeight="1">
      <c r="A63" s="5" t="s">
        <v>127</v>
      </c>
      <c r="B63" s="30" t="s">
        <v>122</v>
      </c>
      <c r="C63" s="1" t="s">
        <v>124</v>
      </c>
      <c r="D63" s="19">
        <v>439000</v>
      </c>
      <c r="E63" s="2" t="s">
        <v>44</v>
      </c>
    </row>
    <row r="64" spans="1:4" ht="13.5" customHeight="1">
      <c r="A64" s="5" t="s">
        <v>141</v>
      </c>
      <c r="B64" s="1" t="s">
        <v>147</v>
      </c>
      <c r="C64" s="1" t="s">
        <v>126</v>
      </c>
      <c r="D64" s="19">
        <v>448000</v>
      </c>
    </row>
    <row r="65" spans="1:4" ht="13.5" customHeight="1">
      <c r="A65" s="5"/>
      <c r="B65" s="1" t="s">
        <v>148</v>
      </c>
      <c r="C65" s="1"/>
      <c r="D65" s="19">
        <v>-448000</v>
      </c>
    </row>
    <row r="66" spans="1:4" ht="12.75" customHeight="1">
      <c r="A66" s="5" t="s">
        <v>155</v>
      </c>
      <c r="B66" s="1" t="s">
        <v>140</v>
      </c>
      <c r="C66" s="1"/>
      <c r="D66" s="19">
        <v>-45000</v>
      </c>
    </row>
    <row r="67" spans="1:5" ht="12.75" customHeight="1">
      <c r="A67" s="5"/>
      <c r="B67" s="1" t="s">
        <v>131</v>
      </c>
      <c r="C67" s="1"/>
      <c r="D67" s="19">
        <v>17000</v>
      </c>
      <c r="E67" s="2" t="s">
        <v>73</v>
      </c>
    </row>
    <row r="68" spans="1:5" ht="12.75" customHeight="1">
      <c r="A68" s="5"/>
      <c r="B68" s="1" t="s">
        <v>132</v>
      </c>
      <c r="C68" s="1"/>
      <c r="D68" s="19">
        <v>28000</v>
      </c>
      <c r="E68" s="2" t="s">
        <v>44</v>
      </c>
    </row>
    <row r="69" spans="1:4" ht="12.75" customHeight="1">
      <c r="A69" s="5" t="s">
        <v>156</v>
      </c>
      <c r="B69" s="1" t="s">
        <v>144</v>
      </c>
      <c r="C69" s="1"/>
      <c r="D69" s="19">
        <v>-304000</v>
      </c>
    </row>
    <row r="70" spans="1:5" ht="12.75" customHeight="1">
      <c r="A70" s="5"/>
      <c r="B70" s="1" t="s">
        <v>142</v>
      </c>
      <c r="C70" s="1"/>
      <c r="D70" s="19">
        <v>27000</v>
      </c>
      <c r="E70" s="2" t="s">
        <v>73</v>
      </c>
    </row>
    <row r="71" spans="1:5" ht="13.5" customHeight="1">
      <c r="A71" s="5"/>
      <c r="B71" s="1" t="s">
        <v>143</v>
      </c>
      <c r="C71" s="1"/>
      <c r="D71" s="19">
        <v>277000</v>
      </c>
      <c r="E71" s="2" t="s">
        <v>44</v>
      </c>
    </row>
    <row r="72" spans="1:5" ht="13.5" customHeight="1">
      <c r="A72" s="5" t="s">
        <v>158</v>
      </c>
      <c r="B72" s="1" t="s">
        <v>159</v>
      </c>
      <c r="C72" s="1" t="s">
        <v>166</v>
      </c>
      <c r="D72" s="19">
        <v>667000</v>
      </c>
      <c r="E72" s="2" t="s">
        <v>44</v>
      </c>
    </row>
    <row r="73" spans="1:4" ht="13.5" customHeight="1">
      <c r="A73" s="5" t="s">
        <v>160</v>
      </c>
      <c r="B73" s="1" t="s">
        <v>162</v>
      </c>
      <c r="C73" s="1" t="s">
        <v>167</v>
      </c>
      <c r="D73" s="19">
        <v>140000</v>
      </c>
    </row>
    <row r="74" spans="1:4" ht="13.5" customHeight="1">
      <c r="A74" s="5" t="s">
        <v>161</v>
      </c>
      <c r="B74" s="1" t="s">
        <v>163</v>
      </c>
      <c r="C74" s="1" t="s">
        <v>168</v>
      </c>
      <c r="D74" s="19">
        <v>102000</v>
      </c>
    </row>
    <row r="75" spans="1:5" ht="13.5" customHeight="1">
      <c r="A75" s="5" t="s">
        <v>164</v>
      </c>
      <c r="B75" s="1" t="s">
        <v>165</v>
      </c>
      <c r="C75" s="1" t="s">
        <v>169</v>
      </c>
      <c r="D75" s="19">
        <v>312000</v>
      </c>
      <c r="E75" s="2" t="s">
        <v>44</v>
      </c>
    </row>
    <row r="76" spans="1:4" ht="13.5" customHeight="1">
      <c r="A76" s="5" t="s">
        <v>170</v>
      </c>
      <c r="B76" s="1" t="s">
        <v>186</v>
      </c>
      <c r="C76" s="1"/>
      <c r="D76" s="19">
        <v>-287000</v>
      </c>
    </row>
    <row r="77" spans="1:5" ht="13.5" customHeight="1">
      <c r="A77" s="5"/>
      <c r="B77" s="1" t="s">
        <v>171</v>
      </c>
      <c r="C77" s="1"/>
      <c r="D77" s="19">
        <v>22000</v>
      </c>
      <c r="E77" s="2" t="s">
        <v>73</v>
      </c>
    </row>
    <row r="78" spans="1:5" ht="13.5" customHeight="1">
      <c r="A78" s="5"/>
      <c r="B78" s="1" t="s">
        <v>172</v>
      </c>
      <c r="C78" s="1"/>
      <c r="D78" s="19">
        <v>265000</v>
      </c>
      <c r="E78" s="2" t="s">
        <v>44</v>
      </c>
    </row>
    <row r="79" spans="1:4" ht="13.5" customHeight="1">
      <c r="A79" s="5" t="s">
        <v>173</v>
      </c>
      <c r="B79" s="1" t="s">
        <v>187</v>
      </c>
      <c r="C79" s="1"/>
      <c r="D79" s="19">
        <v>-579000</v>
      </c>
    </row>
    <row r="80" spans="1:5" ht="13.5" customHeight="1">
      <c r="A80" s="5" t="s">
        <v>174</v>
      </c>
      <c r="B80" s="1" t="s">
        <v>175</v>
      </c>
      <c r="C80" s="1"/>
      <c r="D80" s="19">
        <v>-847000</v>
      </c>
      <c r="E80" s="2" t="s">
        <v>73</v>
      </c>
    </row>
    <row r="81" spans="1:4" ht="13.5" customHeight="1">
      <c r="A81" s="5" t="s">
        <v>176</v>
      </c>
      <c r="B81" s="1" t="s">
        <v>177</v>
      </c>
      <c r="C81" s="1" t="s">
        <v>178</v>
      </c>
      <c r="D81" s="19">
        <v>-331000</v>
      </c>
    </row>
    <row r="82" spans="1:5" ht="13.5" customHeight="1">
      <c r="A82" s="5" t="s">
        <v>179</v>
      </c>
      <c r="B82" s="1" t="s">
        <v>180</v>
      </c>
      <c r="C82" s="1" t="s">
        <v>181</v>
      </c>
      <c r="D82" s="19">
        <v>-3572000</v>
      </c>
      <c r="E82" s="2" t="s">
        <v>44</v>
      </c>
    </row>
    <row r="83" spans="1:5" ht="13.5" customHeight="1">
      <c r="A83" s="5"/>
      <c r="B83" s="1" t="s">
        <v>182</v>
      </c>
      <c r="C83" s="1"/>
      <c r="D83" s="19">
        <v>3572000</v>
      </c>
      <c r="E83" s="2" t="s">
        <v>44</v>
      </c>
    </row>
    <row r="84" spans="1:5" ht="13.5" customHeight="1">
      <c r="A84" s="5" t="s">
        <v>183</v>
      </c>
      <c r="B84" s="1" t="s">
        <v>184</v>
      </c>
      <c r="C84" s="1" t="s">
        <v>185</v>
      </c>
      <c r="D84" s="19">
        <v>255000</v>
      </c>
      <c r="E84" s="2" t="s">
        <v>44</v>
      </c>
    </row>
    <row r="85" spans="1:5" ht="13.5" customHeight="1">
      <c r="A85" s="5" t="s">
        <v>188</v>
      </c>
      <c r="B85" s="1" t="s">
        <v>189</v>
      </c>
      <c r="C85" s="1" t="s">
        <v>190</v>
      </c>
      <c r="D85" s="19">
        <v>-1833000</v>
      </c>
      <c r="E85" s="2" t="s">
        <v>44</v>
      </c>
    </row>
    <row r="86" spans="1:5" ht="13.5" customHeight="1">
      <c r="A86" s="5"/>
      <c r="B86" s="1" t="s">
        <v>195</v>
      </c>
      <c r="C86" s="1"/>
      <c r="D86" s="19">
        <v>500000</v>
      </c>
      <c r="E86" s="2" t="s">
        <v>44</v>
      </c>
    </row>
    <row r="87" spans="1:4" ht="13.5" customHeight="1">
      <c r="A87" s="5" t="s">
        <v>191</v>
      </c>
      <c r="B87" s="1" t="s">
        <v>192</v>
      </c>
      <c r="C87" s="1" t="s">
        <v>193</v>
      </c>
      <c r="D87" s="19">
        <v>102000</v>
      </c>
    </row>
    <row r="88" spans="1:4" ht="13.5" customHeight="1">
      <c r="A88" s="5"/>
      <c r="B88" s="1" t="s">
        <v>233</v>
      </c>
      <c r="C88" s="1"/>
      <c r="D88" s="19">
        <v>855000</v>
      </c>
    </row>
    <row r="89" spans="1:5" ht="13.5" customHeight="1">
      <c r="A89" s="5" t="s">
        <v>194</v>
      </c>
      <c r="B89" s="1" t="s">
        <v>196</v>
      </c>
      <c r="C89" s="1" t="s">
        <v>197</v>
      </c>
      <c r="D89" s="19">
        <v>3457000</v>
      </c>
      <c r="E89" s="2" t="s">
        <v>44</v>
      </c>
    </row>
    <row r="90" spans="1:5" ht="13.5" customHeight="1">
      <c r="A90" s="5" t="s">
        <v>198</v>
      </c>
      <c r="B90" s="1" t="s">
        <v>199</v>
      </c>
      <c r="C90" s="1" t="s">
        <v>200</v>
      </c>
      <c r="D90" s="19">
        <v>120000</v>
      </c>
      <c r="E90" s="2" t="s">
        <v>44</v>
      </c>
    </row>
    <row r="91" spans="1:5" ht="13.5" customHeight="1">
      <c r="A91" s="5" t="s">
        <v>201</v>
      </c>
      <c r="B91" s="1" t="s">
        <v>202</v>
      </c>
      <c r="C91" s="1" t="s">
        <v>203</v>
      </c>
      <c r="D91" s="19">
        <v>241000</v>
      </c>
      <c r="E91" s="2" t="s">
        <v>44</v>
      </c>
    </row>
    <row r="92" spans="1:4" ht="13.5" customHeight="1">
      <c r="A92" s="5" t="s">
        <v>204</v>
      </c>
      <c r="B92" s="1" t="s">
        <v>205</v>
      </c>
      <c r="C92" s="1" t="s">
        <v>206</v>
      </c>
      <c r="D92" s="19">
        <v>-216000</v>
      </c>
    </row>
    <row r="93" spans="1:5" ht="13.5" customHeight="1">
      <c r="A93" s="5" t="s">
        <v>207</v>
      </c>
      <c r="B93" s="1" t="s">
        <v>208</v>
      </c>
      <c r="C93" s="1" t="s">
        <v>209</v>
      </c>
      <c r="D93" s="19">
        <v>83000</v>
      </c>
      <c r="E93" s="2" t="s">
        <v>44</v>
      </c>
    </row>
    <row r="94" spans="1:5" ht="13.5" customHeight="1">
      <c r="A94" s="5" t="s">
        <v>210</v>
      </c>
      <c r="B94" s="1" t="s">
        <v>211</v>
      </c>
      <c r="C94" s="1" t="s">
        <v>212</v>
      </c>
      <c r="D94" s="19">
        <v>123000</v>
      </c>
      <c r="E94" s="2" t="s">
        <v>44</v>
      </c>
    </row>
    <row r="95" spans="1:5" ht="13.5" customHeight="1">
      <c r="A95" s="5" t="s">
        <v>213</v>
      </c>
      <c r="B95" s="1" t="s">
        <v>214</v>
      </c>
      <c r="C95" s="1" t="s">
        <v>215</v>
      </c>
      <c r="D95" s="19">
        <v>200000</v>
      </c>
      <c r="E95" s="2" t="s">
        <v>44</v>
      </c>
    </row>
    <row r="96" spans="1:4" ht="13.5" customHeight="1">
      <c r="A96" s="5" t="s">
        <v>216</v>
      </c>
      <c r="B96" s="1" t="s">
        <v>220</v>
      </c>
      <c r="C96" s="1" t="s">
        <v>221</v>
      </c>
      <c r="D96" s="19">
        <v>626000</v>
      </c>
    </row>
    <row r="97" spans="1:5" ht="13.5" customHeight="1">
      <c r="A97" s="5" t="s">
        <v>219</v>
      </c>
      <c r="B97" s="1" t="s">
        <v>218</v>
      </c>
      <c r="C97" s="1" t="s">
        <v>217</v>
      </c>
      <c r="D97" s="19">
        <v>115000</v>
      </c>
      <c r="E97" s="2" t="s">
        <v>44</v>
      </c>
    </row>
    <row r="98" spans="1:4" ht="21.75" customHeight="1">
      <c r="A98" s="5" t="s">
        <v>222</v>
      </c>
      <c r="B98" s="31" t="s">
        <v>224</v>
      </c>
      <c r="C98" s="1" t="s">
        <v>223</v>
      </c>
      <c r="D98" s="19">
        <v>-725000</v>
      </c>
    </row>
    <row r="99" spans="1:5" ht="13.5" customHeight="1">
      <c r="A99" s="5"/>
      <c r="B99" s="1" t="s">
        <v>225</v>
      </c>
      <c r="C99" s="1"/>
      <c r="D99" s="19">
        <v>725000</v>
      </c>
      <c r="E99" s="2" t="s">
        <v>44</v>
      </c>
    </row>
    <row r="100" spans="1:4" ht="25.5" customHeight="1">
      <c r="A100" s="5" t="s">
        <v>226</v>
      </c>
      <c r="B100" s="31" t="s">
        <v>227</v>
      </c>
      <c r="C100" s="1"/>
      <c r="D100" s="19">
        <v>-17000</v>
      </c>
    </row>
    <row r="101" spans="1:4" ht="13.5" customHeight="1">
      <c r="A101" s="5" t="s">
        <v>228</v>
      </c>
      <c r="B101" s="1" t="s">
        <v>229</v>
      </c>
      <c r="C101" s="1"/>
      <c r="D101" s="19">
        <v>-278000</v>
      </c>
    </row>
    <row r="102" spans="1:5" ht="13.5" customHeight="1">
      <c r="A102" s="5"/>
      <c r="B102" s="1" t="s">
        <v>171</v>
      </c>
      <c r="C102" s="1"/>
      <c r="D102" s="19">
        <v>23000</v>
      </c>
      <c r="E102" s="2" t="s">
        <v>73</v>
      </c>
    </row>
    <row r="103" spans="1:5" ht="13.5" customHeight="1">
      <c r="A103" s="5"/>
      <c r="B103" s="1" t="s">
        <v>230</v>
      </c>
      <c r="C103" s="1"/>
      <c r="D103" s="19">
        <v>255000</v>
      </c>
      <c r="E103" s="2" t="s">
        <v>44</v>
      </c>
    </row>
    <row r="104" spans="1:4" ht="13.5" customHeight="1">
      <c r="A104" s="5" t="s">
        <v>231</v>
      </c>
      <c r="B104" s="1" t="s">
        <v>232</v>
      </c>
      <c r="C104" s="1"/>
      <c r="D104" s="19">
        <v>-26451000</v>
      </c>
    </row>
    <row r="105" spans="1:5" ht="13.5" customHeight="1">
      <c r="A105" s="5" t="s">
        <v>237</v>
      </c>
      <c r="B105" s="1" t="s">
        <v>241</v>
      </c>
      <c r="C105" s="1"/>
      <c r="D105" s="19">
        <v>-3643000</v>
      </c>
      <c r="E105" s="2" t="s">
        <v>44</v>
      </c>
    </row>
    <row r="106" spans="1:4" ht="13.5" customHeight="1">
      <c r="A106" s="5" t="s">
        <v>238</v>
      </c>
      <c r="B106" s="1" t="s">
        <v>239</v>
      </c>
      <c r="C106" s="1"/>
      <c r="D106" s="19">
        <v>-4868000</v>
      </c>
    </row>
    <row r="107" spans="1:6" ht="13.5" customHeight="1">
      <c r="A107" s="5" t="s">
        <v>240</v>
      </c>
      <c r="B107" s="1"/>
      <c r="C107" s="1"/>
      <c r="D107" s="19"/>
      <c r="E107" s="4" t="s">
        <v>146</v>
      </c>
      <c r="F107" s="25"/>
    </row>
    <row r="108" spans="2:7" s="4" customFormat="1" ht="18" customHeight="1">
      <c r="B108" s="23" t="s">
        <v>2</v>
      </c>
      <c r="C108" s="23"/>
      <c r="D108" s="24">
        <f>SUM(D13:D107)</f>
        <v>-18288000</v>
      </c>
      <c r="E108" s="4" t="s">
        <v>145</v>
      </c>
      <c r="F108" s="25"/>
      <c r="G108" s="25"/>
    </row>
    <row r="109" spans="2:9" s="4" customFormat="1" ht="15">
      <c r="B109" s="23" t="s">
        <v>5</v>
      </c>
      <c r="C109" s="23"/>
      <c r="D109" s="24">
        <f>D4+C5-D108</f>
        <v>71080000</v>
      </c>
      <c r="F109" s="25"/>
      <c r="G109" s="25"/>
      <c r="H109" s="25"/>
      <c r="I109" s="25">
        <f>G108+G109+H109</f>
        <v>0</v>
      </c>
    </row>
    <row r="110" spans="2:4" ht="52.5" customHeight="1">
      <c r="B110" s="26" t="s">
        <v>1</v>
      </c>
      <c r="C110" s="26"/>
      <c r="D110" s="26"/>
    </row>
    <row r="111" spans="2:4" ht="15">
      <c r="B111" s="23" t="s">
        <v>60</v>
      </c>
      <c r="C111" s="23"/>
      <c r="D111" s="23"/>
    </row>
    <row r="112" spans="2:4" ht="14.25">
      <c r="B112" s="5"/>
      <c r="C112" s="5"/>
      <c r="D112" s="6"/>
    </row>
    <row r="113" spans="2:4" ht="14.25">
      <c r="B113" s="5"/>
      <c r="C113" s="5"/>
      <c r="D113" s="5"/>
    </row>
    <row r="114" spans="2:4" s="4" customFormat="1" ht="15">
      <c r="B114" s="23" t="s">
        <v>2</v>
      </c>
      <c r="C114" s="23"/>
      <c r="D114" s="24">
        <f>SUM(D112:D112)</f>
        <v>0</v>
      </c>
    </row>
    <row r="115" spans="2:4" s="4" customFormat="1" ht="15">
      <c r="B115" s="23"/>
      <c r="C115" s="23"/>
      <c r="D115" s="24"/>
    </row>
    <row r="116" spans="2:4" ht="14.25">
      <c r="B116" s="5"/>
      <c r="C116" s="5"/>
      <c r="D116" s="5"/>
    </row>
    <row r="117" spans="2:4" s="4" customFormat="1" ht="15">
      <c r="B117" s="23" t="s">
        <v>7</v>
      </c>
      <c r="C117" s="23"/>
      <c r="D117" s="24">
        <f>D7-D114</f>
        <v>3880000</v>
      </c>
    </row>
    <row r="118" spans="2:4" s="4" customFormat="1" ht="15">
      <c r="B118" s="23"/>
      <c r="C118" s="23"/>
      <c r="D118" s="24"/>
    </row>
    <row r="119" spans="2:4" s="4" customFormat="1" ht="15">
      <c r="B119" s="23" t="s">
        <v>61</v>
      </c>
      <c r="C119" s="23"/>
      <c r="D119" s="24"/>
    </row>
    <row r="120" spans="2:4" s="4" customFormat="1" ht="15">
      <c r="B120" s="23"/>
      <c r="C120" s="23"/>
      <c r="D120" s="24"/>
    </row>
    <row r="121" spans="2:4" s="4" customFormat="1" ht="15">
      <c r="B121" s="23"/>
      <c r="C121" s="23"/>
      <c r="D121" s="24"/>
    </row>
    <row r="122" spans="2:4" s="4" customFormat="1" ht="15">
      <c r="B122" s="23" t="s">
        <v>2</v>
      </c>
      <c r="C122" s="23"/>
      <c r="D122" s="24">
        <f>SUM(D120:D121)</f>
        <v>0</v>
      </c>
    </row>
    <row r="123" spans="2:4" s="4" customFormat="1" ht="15">
      <c r="B123" s="23"/>
      <c r="C123" s="23"/>
      <c r="D123" s="24"/>
    </row>
    <row r="124" spans="2:4" ht="14.25">
      <c r="B124" s="5" t="s">
        <v>62</v>
      </c>
      <c r="C124" s="5"/>
      <c r="D124" s="6">
        <f>D8-D122</f>
        <v>620000</v>
      </c>
    </row>
    <row r="125" spans="2:4" ht="14.25">
      <c r="B125" s="5"/>
      <c r="C125" s="5"/>
      <c r="D125" s="5"/>
    </row>
    <row r="126" spans="2:4" ht="15">
      <c r="B126" s="23" t="s">
        <v>12</v>
      </c>
      <c r="C126" s="5"/>
      <c r="D126" s="24">
        <f>D117+D124</f>
        <v>4500000</v>
      </c>
    </row>
    <row r="127" spans="2:4" ht="15">
      <c r="B127" s="23"/>
      <c r="C127" s="5"/>
      <c r="D127" s="23"/>
    </row>
    <row r="128" spans="2:4" s="4" customFormat="1" ht="15">
      <c r="B128" s="23" t="s">
        <v>11</v>
      </c>
      <c r="C128" s="23"/>
      <c r="D128" s="24">
        <f>D126+D109</f>
        <v>75580000</v>
      </c>
    </row>
    <row r="129" spans="2:4" ht="29.25" customHeight="1">
      <c r="B129" s="23"/>
      <c r="C129" s="23"/>
      <c r="D129" s="24"/>
    </row>
    <row r="130" spans="2:4" ht="14.25">
      <c r="B130" s="5"/>
      <c r="C130" s="5"/>
      <c r="D130" s="5"/>
    </row>
    <row r="131" ht="14.25">
      <c r="D131" s="27"/>
    </row>
    <row r="134" ht="14.25">
      <c r="D134" s="14"/>
    </row>
  </sheetData>
  <sheetProtection/>
  <mergeCells count="2">
    <mergeCell ref="B61:B62"/>
    <mergeCell ref="C61:C62"/>
  </mergeCells>
  <printOptions/>
  <pageMargins left="0.75" right="0.75" top="1" bottom="1" header="0.5" footer="0.5"/>
  <pageSetup horizontalDpi="300" verticalDpi="300" orientation="portrait" paperSize="9" scale="55" r:id="rId1"/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Pártl Zoltánné</dc:creator>
  <cp:keywords/>
  <dc:description/>
  <cp:lastModifiedBy>Kovácsné Rack Mária</cp:lastModifiedBy>
  <cp:lastPrinted>2014-11-11T16:06:26Z</cp:lastPrinted>
  <dcterms:created xsi:type="dcterms:W3CDTF">2006-06-10T07:15:49Z</dcterms:created>
  <dcterms:modified xsi:type="dcterms:W3CDTF">2014-11-12T13:13:32Z</dcterms:modified>
  <cp:category/>
  <cp:version/>
  <cp:contentType/>
  <cp:contentStatus/>
</cp:coreProperties>
</file>